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290" firstSheet="14" activeTab="15"/>
  </bookViews>
  <sheets>
    <sheet name="Прочие расходы по закуп 22304" sheetId="1" r:id="rId1"/>
    <sheet name="Прочие расходы по закуп 223 05" sheetId="2" r:id="rId2"/>
    <sheet name="Налоги и сборы 853" sheetId="3" r:id="rId3"/>
    <sheet name="Прочие расходы по закуп 34002" sheetId="4" r:id="rId4"/>
    <sheet name="Прочие расходы по закуп 340 01" sheetId="5" r:id="rId5"/>
    <sheet name="211" sheetId="6" r:id="rId6"/>
    <sheet name="213" sheetId="7" r:id="rId7"/>
    <sheet name="Прочие расходы по закуп 340 5" sheetId="8" r:id="rId8"/>
    <sheet name="212 командир" sheetId="9" r:id="rId9"/>
    <sheet name="212 уход" sheetId="10" r:id="rId10"/>
    <sheet name="Соц выплаты" sheetId="11" r:id="rId11"/>
    <sheet name="Налоги и сборы 852" sheetId="12" r:id="rId12"/>
    <sheet name="Безвозмезд перечисл" sheetId="13" r:id="rId13"/>
    <sheet name="Прочие расходы по закуп 221 " sheetId="14" r:id="rId14"/>
    <sheet name="Прочие расходы по закуп 222" sheetId="15" r:id="rId15"/>
    <sheet name="Прочие расходы по закуп 22303" sheetId="16" r:id="rId16"/>
    <sheet name="Прочие расходы по закуп 224" sheetId="17" r:id="rId17"/>
    <sheet name="Прочие расходы по закуп 225" sheetId="18" r:id="rId18"/>
    <sheet name="Прочие расходы по закуп 226" sheetId="19" r:id="rId19"/>
    <sheet name="Прочие расходы по закуп 310" sheetId="20" r:id="rId20"/>
  </sheets>
  <definedNames/>
  <calcPr fullCalcOnLoad="1"/>
</workbook>
</file>

<file path=xl/sharedStrings.xml><?xml version="1.0" encoding="utf-8"?>
<sst xmlns="http://schemas.openxmlformats.org/spreadsheetml/2006/main" count="344" uniqueCount="171">
  <si>
    <t>N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</si>
  <si>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</si>
  <si>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</si>
  <si>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</si>
  <si>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</si>
  <si>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</si>
  <si>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</si>
  <si>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</si>
  <si>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Фонд оплаты труда в год, руб. (гр. 3 x гр. 4 x (1 + гр. 8 / 100) x 12)</t>
  </si>
  <si>
    <t>Среднемесячный размер оплаты труда на одного работника, руб.</t>
  </si>
  <si>
    <t>в том числе:</t>
  </si>
  <si>
    <t>итого</t>
  </si>
  <si>
    <t>х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</si>
  <si>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</si>
  <si>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</si>
  <si>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</si>
  <si>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</si>
  <si>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</si>
  <si>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</si>
  <si>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</si>
  <si>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</si>
  <si>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</si>
  <si>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</si>
  <si>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</si>
  <si>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 xml:space="preserve">        страхование в Пенсионный фонд Российской Федерации, в Фонд</t>
  </si>
  <si>
    <t xml:space="preserve">        социального страхования Российской Федерации, в Федеральный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</si>
  <si>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</si>
  <si>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</si>
  <si>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</si>
  <si>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</si>
  <si>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</si>
  <si>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</si>
  <si>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</si>
  <si>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</si>
  <si>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</si>
  <si>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Страховые взносы в Федеральный фонд обязательного медицинского страхования, всего (по ставке 5,1%)</t>
  </si>
  <si>
    <t>1.1</t>
  </si>
  <si>
    <t>1.2</t>
  </si>
  <si>
    <t>1.3</t>
  </si>
  <si>
    <t>2.1</t>
  </si>
  <si>
    <t>2.2</t>
  </si>
  <si>
    <t>2.3</t>
  </si>
  <si>
    <t>2.4</t>
  </si>
  <si>
    <t>2.5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</si>
  <si>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</si>
  <si>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</si>
  <si>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</si>
  <si>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</si>
  <si>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</si>
  <si>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</si>
  <si>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</si>
  <si>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</si>
  <si>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</si>
  <si>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 (гр. 3 x гр. 4)</t>
  </si>
  <si>
    <t xml:space="preserve">                             выплаты населению</t>
  </si>
  <si>
    <t xml:space="preserve">                фонд обязательного медицинского страхования </t>
  </si>
  <si>
    <t xml:space="preserve">                                за ребенком   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</si>
  <si>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</si>
  <si>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</si>
  <si>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</si>
  <si>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 xml:space="preserve">                          сборов и иных платежей</t>
  </si>
  <si>
    <t xml:space="preserve">                         в служебные командировки </t>
  </si>
  <si>
    <t>учреждениями, организациям</t>
  </si>
  <si>
    <t>Общая сумма выплат, руб.          (гр. 3 x гр. 4)</t>
  </si>
  <si>
    <t>Количество номеров</t>
  </si>
  <si>
    <t>Количество платежей в год</t>
  </si>
  <si>
    <t>Стоимость за единицу, руб.</t>
  </si>
  <si>
    <t>Сумма, руб.          (гр. 3 x гр. 4 x гр. 5)</t>
  </si>
  <si>
    <t>Количество услуг перевозки</t>
  </si>
  <si>
    <t>Цена услуги перевозки, руб.</t>
  </si>
  <si>
    <t>Сумма, руб.          (гр. 3 x гр. 4)</t>
  </si>
  <si>
    <t>Размер потребления ресурсов</t>
  </si>
  <si>
    <t>Тариф (с учетом НДС), руб.</t>
  </si>
  <si>
    <t>Индексация, %</t>
  </si>
  <si>
    <t xml:space="preserve">Количество </t>
  </si>
  <si>
    <t>Ставка арендной платы</t>
  </si>
  <si>
    <t>Сумма с учетом НДС (руб.)</t>
  </si>
  <si>
    <t xml:space="preserve">                          по содержанию имущества</t>
  </si>
  <si>
    <t>Объект</t>
  </si>
  <si>
    <t>Стоимость работ, услуг (руб.)</t>
  </si>
  <si>
    <t>Количество договоров</t>
  </si>
  <si>
    <t>Стоимость услуги (руб.)</t>
  </si>
  <si>
    <t xml:space="preserve">                       средств, материальных запасов</t>
  </si>
  <si>
    <t>Количество</t>
  </si>
  <si>
    <t>Средняя стоимость</t>
  </si>
  <si>
    <t xml:space="preserve"> Расчет (обоснование) расходов на приобретение основных</t>
  </si>
  <si>
    <t xml:space="preserve"> Расчет (обоснование) расходов на оплату прочих работ, услуг</t>
  </si>
  <si>
    <t xml:space="preserve">Код ВР____________ </t>
  </si>
  <si>
    <t xml:space="preserve">Код ЦС____________ </t>
  </si>
  <si>
    <t xml:space="preserve">Код КАП___________ </t>
  </si>
  <si>
    <t>Расчет (обоснование) выплат персоналу по уходу</t>
  </si>
  <si>
    <t xml:space="preserve">         Расчет (обоснование) выплат персоналу при направлении</t>
  </si>
  <si>
    <t>Расчет (обоснование) страховых взносов на обязательное</t>
  </si>
  <si>
    <t>Расчет (обоснование) расходов на социальные и иные</t>
  </si>
  <si>
    <t>Расчет (обоснование) расходов на уплату налогов,</t>
  </si>
  <si>
    <t>Расчет (обоснование) расходов на безвозмездные</t>
  </si>
  <si>
    <t xml:space="preserve"> Расчет (обоснование) расходов на оплату услуг связи</t>
  </si>
  <si>
    <t xml:space="preserve"> Расчет (обоснование) расходов на оплату транспортных услуг</t>
  </si>
  <si>
    <t xml:space="preserve"> Расчет (обоснование) расходов на оплату коммунальных услуг</t>
  </si>
  <si>
    <t xml:space="preserve">      Расчет (обоснование) расходов на оплату аренды имущества</t>
  </si>
  <si>
    <t xml:space="preserve">    Расчет (обоснование) расходов на оплату работ, услуг</t>
  </si>
  <si>
    <r>
      <t>Код ВР_</t>
    </r>
    <r>
      <rPr>
        <b/>
        <u val="single"/>
        <sz val="10"/>
        <rFont val="Times New Roman"/>
        <family val="1"/>
      </rPr>
      <t xml:space="preserve">119__ </t>
    </r>
  </si>
  <si>
    <r>
      <t xml:space="preserve">Код ЦС              </t>
    </r>
    <r>
      <rPr>
        <b/>
        <u val="single"/>
        <sz val="10"/>
        <rFont val="Times New Roman"/>
        <family val="1"/>
      </rPr>
      <t>0110017010</t>
    </r>
  </si>
  <si>
    <r>
      <t xml:space="preserve">Код ВР       </t>
    </r>
    <r>
      <rPr>
        <b/>
        <u val="single"/>
        <sz val="10"/>
        <rFont val="Times New Roman"/>
        <family val="1"/>
      </rPr>
      <t>244</t>
    </r>
  </si>
  <si>
    <t>МКОУ СОШ д.Рыбная Ватага</t>
  </si>
  <si>
    <r>
      <t xml:space="preserve">Код ВР       </t>
    </r>
    <r>
      <rPr>
        <b/>
        <u val="single"/>
        <sz val="10"/>
        <rFont val="Times New Roman"/>
        <family val="1"/>
      </rPr>
      <t>112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</si>
  <si>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2122004</t>
    </r>
  </si>
  <si>
    <r>
      <t xml:space="preserve">Код ВР       </t>
    </r>
    <r>
      <rPr>
        <b/>
        <u val="single"/>
        <sz val="10"/>
        <rFont val="Times New Roman"/>
        <family val="1"/>
      </rPr>
      <t>111</t>
    </r>
  </si>
  <si>
    <r>
      <t xml:space="preserve">Код ЦС              </t>
    </r>
    <r>
      <rPr>
        <b/>
        <u val="single"/>
        <sz val="10"/>
        <rFont val="Times New Roman"/>
        <family val="1"/>
      </rPr>
      <t>0110002120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</si>
  <si>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226</t>
    </r>
  </si>
  <si>
    <t>приобретение (изготовление) бланков строгой отчетности</t>
  </si>
  <si>
    <t>медицинский осмотр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</si>
  <si>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225</t>
    </r>
  </si>
  <si>
    <t>техническое обслуживание пожарной сигнализации</t>
  </si>
  <si>
    <t>техническое обслуживание радиосиналов</t>
  </si>
  <si>
    <t>дератизация</t>
  </si>
  <si>
    <t>измерение сопротивления изоляции электропроводки</t>
  </si>
  <si>
    <t>проведение производственного контроля</t>
  </si>
  <si>
    <t>электроэнергия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</si>
  <si>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221</t>
    </r>
  </si>
  <si>
    <t>Абонентская плата ( в т.ч погашение кредиторской задолженности )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</si>
  <si>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3401105</t>
    </r>
  </si>
  <si>
    <t>льготное питание школьников</t>
  </si>
  <si>
    <t>питание льготников в дошкольной группе</t>
  </si>
  <si>
    <t>лампы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</si>
  <si>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310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</si>
  <si>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3401101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</si>
  <si>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3401102</t>
    </r>
  </si>
  <si>
    <t>Дрова топливные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</si>
  <si>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290</t>
    </r>
  </si>
  <si>
    <r>
      <t xml:space="preserve">Код ВР       </t>
    </r>
    <r>
      <rPr>
        <b/>
        <u val="single"/>
        <sz val="10"/>
        <rFont val="Times New Roman"/>
        <family val="1"/>
      </rPr>
      <t>852</t>
    </r>
  </si>
  <si>
    <t>плата за загрязнение окружающей среды</t>
  </si>
  <si>
    <r>
      <t xml:space="preserve">Код ВР       </t>
    </r>
    <r>
      <rPr>
        <b/>
        <u val="single"/>
        <sz val="10"/>
        <rFont val="Times New Roman"/>
        <family val="1"/>
      </rPr>
      <t>853</t>
    </r>
  </si>
  <si>
    <t>прочие платежи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</si>
  <si>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211</t>
    </r>
  </si>
  <si>
    <t>повара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</si>
  <si>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2231005</t>
    </r>
  </si>
  <si>
    <r>
      <t xml:space="preserve">Код КАП     </t>
    </r>
    <r>
      <rPr>
        <b/>
        <u val="single"/>
        <sz val="10"/>
        <rFont val="Times New Roman"/>
        <family val="1"/>
      </rPr>
      <t xml:space="preserve"> 2231003</t>
    </r>
  </si>
  <si>
    <t>прочие коммунальные услуги</t>
  </si>
  <si>
    <t>Повременная плата за использование линий связи ( в т.ч погашение кредиторской задолженности )</t>
  </si>
  <si>
    <t>работы по распиловке, колке и укладке дров</t>
  </si>
  <si>
    <t>ГСМ для разделки дров</t>
  </si>
  <si>
    <t>МКОУ ООШ д.Большой Порек</t>
  </si>
  <si>
    <r>
      <t xml:space="preserve">Код КАП     </t>
    </r>
    <r>
      <rPr>
        <b/>
        <u val="single"/>
        <sz val="10"/>
        <rFont val="Times New Roman"/>
        <family val="1"/>
      </rPr>
      <t xml:space="preserve"> 2231004</t>
    </r>
  </si>
  <si>
    <t>водоснабжение</t>
  </si>
  <si>
    <t>краска разная</t>
  </si>
  <si>
    <t>огнезащитная обработка чердачных помещений ( в т.ч. погашение кредиторской задолженности)</t>
  </si>
  <si>
    <t>отбор проб и обеспечение испытаний эффективности существующей огнезащитной обработки деревянных конструкций крыши</t>
  </si>
  <si>
    <t>электроплита</t>
  </si>
  <si>
    <t>МКОУ ООШ д.Вихарево</t>
  </si>
  <si>
    <t>унитазы</t>
  </si>
  <si>
    <t>запчасти к автобусу</t>
  </si>
  <si>
    <t>аккумулятор</t>
  </si>
  <si>
    <t>холодильник</t>
  </si>
  <si>
    <t>услуги по страхованию имущества (ОСАГО)</t>
  </si>
  <si>
    <t>абонентское обслуживание системы ГЛОНАС</t>
  </si>
  <si>
    <t>программное обеспечение ( вт.ч. погашение кредиторской задолженности)</t>
  </si>
  <si>
    <t>ТО автобуса</t>
  </si>
  <si>
    <t>ремонт канализации</t>
  </si>
  <si>
    <t>Количество работ, (услуг)</t>
  </si>
  <si>
    <t>ГСМ для подвоза учащихся</t>
  </si>
  <si>
    <t>транспортный налог</t>
  </si>
  <si>
    <t>Налоговая база, л.с.</t>
  </si>
  <si>
    <t>Ставка налога</t>
  </si>
  <si>
    <t>Сумма исчисленного налога, подлежащего уплате, руб. (гр. 3 x гр. 4)</t>
  </si>
  <si>
    <t>кочегары</t>
  </si>
  <si>
    <r>
      <t>Код КАП__</t>
    </r>
    <r>
      <rPr>
        <b/>
        <u val="single"/>
        <sz val="10"/>
        <rFont val="Times New Roman"/>
        <family val="1"/>
      </rPr>
      <t>213</t>
    </r>
  </si>
  <si>
    <t xml:space="preserve"> Расчет (обоснование) расходов на оплату труда, </t>
  </si>
  <si>
    <t>расходы по выплате удержаний</t>
  </si>
  <si>
    <t>шипованные покрышки</t>
  </si>
  <si>
    <t>в т.ч. погашение кредиторской задолженности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</si>
</sst>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Courier New"/>
      <family val="3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4" fillId="0" borderId="23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168" fontId="4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8" fillId="0" borderId="6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4" fontId="4" fillId="0" borderId="17" xfId="0" applyNumberFormat="1" applyFont="1" applyBorder="1" applyAlignment="1">
      <alignment/>
    </xf>
    <xf numFmtId="0" fontId="8" fillId="0" borderId="7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68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0" fontId="18" fillId="0" borderId="3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4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15" applyFont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796308FD2B128A036C815C478A16E7FF27585DC0CE0661F1ED4BF1317bCF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:IV2"/>
    </sheetView>
  </sheetViews>
  <sheetFormatPr defaultColWidth="9.00390625" defaultRowHeight="12.75"/>
  <cols>
    <col min="1" max="1" width="5.625" style="0" customWidth="1"/>
    <col min="2" max="2" width="21.75390625" style="0" customWidth="1"/>
    <col min="3" max="3" width="14.125" style="0" bestFit="1" customWidth="1"/>
    <col min="4" max="4" width="13.25390625" style="0" customWidth="1"/>
    <col min="5" max="5" width="13.75390625" style="0" customWidth="1"/>
    <col min="6" max="6" width="20.00390625" style="0" customWidth="1"/>
  </cols>
  <sheetData>
    <row r="1" spans="1:6" ht="12.75" customHeight="1">
      <c r="A1" s="123"/>
      <c r="B1" s="123"/>
      <c r="C1" s="123"/>
      <c r="D1" s="123"/>
      <c r="E1" s="123"/>
      <c r="F1" s="123"/>
    </row>
    <row r="2" spans="1:5" ht="12.75" customHeight="1">
      <c r="A2" s="123" t="s">
        <v>149</v>
      </c>
      <c r="B2" s="123"/>
      <c r="C2" s="123"/>
      <c r="D2" s="123"/>
      <c r="E2" s="123"/>
    </row>
    <row r="3" spans="1:6" ht="12.75" customHeight="1">
      <c r="A3" s="37"/>
      <c r="B3" s="37"/>
      <c r="C3" s="37"/>
      <c r="D3" s="37"/>
      <c r="E3" s="37"/>
      <c r="F3" s="37"/>
    </row>
    <row r="4" spans="1:6" ht="12.75" customHeight="1">
      <c r="A4" s="123" t="s">
        <v>98</v>
      </c>
      <c r="B4" s="123"/>
      <c r="C4" s="123"/>
      <c r="D4" s="123"/>
      <c r="E4" s="123"/>
      <c r="F4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143</v>
      </c>
      <c r="C8" s="126"/>
      <c r="D8" s="126"/>
      <c r="E8" s="126"/>
      <c r="F8" s="126"/>
      <c r="G8" s="126"/>
      <c r="H8" s="126"/>
    </row>
    <row r="9" ht="13.5" thickBot="1"/>
    <row r="10" spans="1:6" ht="57.75" customHeight="1" thickBot="1">
      <c r="A10" s="91" t="s">
        <v>0</v>
      </c>
      <c r="B10" s="103" t="s">
        <v>50</v>
      </c>
      <c r="C10" s="103" t="s">
        <v>71</v>
      </c>
      <c r="D10" s="93" t="s">
        <v>72</v>
      </c>
      <c r="E10" s="110" t="s">
        <v>73</v>
      </c>
      <c r="F10" s="93" t="s">
        <v>17</v>
      </c>
    </row>
    <row r="11" spans="1:6" ht="13.5" thickBot="1">
      <c r="A11" s="94">
        <v>1</v>
      </c>
      <c r="B11" s="95">
        <v>2</v>
      </c>
      <c r="C11" s="104">
        <v>3</v>
      </c>
      <c r="D11" s="104">
        <v>4</v>
      </c>
      <c r="E11" s="105">
        <v>5</v>
      </c>
      <c r="F11" s="106">
        <v>6</v>
      </c>
    </row>
    <row r="12" spans="1:6" ht="12.75">
      <c r="A12" s="31">
        <v>1</v>
      </c>
      <c r="B12" s="116" t="s">
        <v>144</v>
      </c>
      <c r="C12" s="7">
        <v>71</v>
      </c>
      <c r="D12" s="7">
        <v>28</v>
      </c>
      <c r="E12" s="7"/>
      <c r="F12" s="102">
        <v>2000</v>
      </c>
    </row>
    <row r="13" spans="1:6" ht="12.75">
      <c r="A13" s="17"/>
      <c r="B13" s="2"/>
      <c r="C13" s="2"/>
      <c r="D13" s="2"/>
      <c r="E13" s="2"/>
      <c r="F13" s="102">
        <f aca="true" t="shared" si="0" ref="F13:F27">C13*D13*E13</f>
        <v>0</v>
      </c>
    </row>
    <row r="14" spans="1:6" ht="12.75">
      <c r="A14" s="17"/>
      <c r="B14" s="2"/>
      <c r="C14" s="2"/>
      <c r="D14" s="2"/>
      <c r="E14" s="2"/>
      <c r="F14" s="102">
        <f t="shared" si="0"/>
        <v>0</v>
      </c>
    </row>
    <row r="15" spans="1:6" ht="12.75">
      <c r="A15" s="17"/>
      <c r="B15" s="2"/>
      <c r="C15" s="2"/>
      <c r="D15" s="2"/>
      <c r="E15" s="2"/>
      <c r="F15" s="102">
        <f t="shared" si="0"/>
        <v>0</v>
      </c>
    </row>
    <row r="16" spans="1:6" ht="12.75">
      <c r="A16" s="17"/>
      <c r="B16" s="2"/>
      <c r="C16" s="2"/>
      <c r="D16" s="2"/>
      <c r="E16" s="2"/>
      <c r="F16" s="102">
        <f t="shared" si="0"/>
        <v>0</v>
      </c>
    </row>
    <row r="17" spans="1:6" ht="12.75">
      <c r="A17" s="17"/>
      <c r="B17" s="2"/>
      <c r="C17" s="2"/>
      <c r="D17" s="2"/>
      <c r="E17" s="2"/>
      <c r="F17" s="102">
        <f t="shared" si="0"/>
        <v>0</v>
      </c>
    </row>
    <row r="18" spans="1:6" ht="12.75">
      <c r="A18" s="17"/>
      <c r="B18" s="2"/>
      <c r="C18" s="2"/>
      <c r="D18" s="2"/>
      <c r="E18" s="2"/>
      <c r="F18" s="102">
        <f t="shared" si="0"/>
        <v>0</v>
      </c>
    </row>
    <row r="19" spans="1:6" ht="12.75">
      <c r="A19" s="17"/>
      <c r="B19" s="2"/>
      <c r="C19" s="2"/>
      <c r="D19" s="2"/>
      <c r="E19" s="2"/>
      <c r="F19" s="102">
        <f t="shared" si="0"/>
        <v>0</v>
      </c>
    </row>
    <row r="20" spans="1:6" ht="12.75">
      <c r="A20" s="17"/>
      <c r="B20" s="2"/>
      <c r="C20" s="2"/>
      <c r="D20" s="2"/>
      <c r="E20" s="2"/>
      <c r="F20" s="102">
        <f t="shared" si="0"/>
        <v>0</v>
      </c>
    </row>
    <row r="21" spans="1:6" ht="12.75">
      <c r="A21" s="17"/>
      <c r="B21" s="2"/>
      <c r="C21" s="2"/>
      <c r="D21" s="2"/>
      <c r="E21" s="2"/>
      <c r="F21" s="102">
        <f t="shared" si="0"/>
        <v>0</v>
      </c>
    </row>
    <row r="22" spans="1:6" ht="12.75">
      <c r="A22" s="17"/>
      <c r="B22" s="2"/>
      <c r="C22" s="2"/>
      <c r="D22" s="2"/>
      <c r="E22" s="2"/>
      <c r="F22" s="102">
        <f t="shared" si="0"/>
        <v>0</v>
      </c>
    </row>
    <row r="23" spans="1:6" ht="12.75">
      <c r="A23" s="17"/>
      <c r="B23" s="2"/>
      <c r="C23" s="2"/>
      <c r="D23" s="2"/>
      <c r="E23" s="2"/>
      <c r="F23" s="102">
        <f t="shared" si="0"/>
        <v>0</v>
      </c>
    </row>
    <row r="24" spans="1:6" ht="12.75">
      <c r="A24" s="17"/>
      <c r="B24" s="2"/>
      <c r="C24" s="2"/>
      <c r="D24" s="2"/>
      <c r="E24" s="2"/>
      <c r="F24" s="102">
        <f t="shared" si="0"/>
        <v>0</v>
      </c>
    </row>
    <row r="25" spans="1:6" ht="12.75">
      <c r="A25" s="17"/>
      <c r="B25" s="2"/>
      <c r="C25" s="2"/>
      <c r="D25" s="2"/>
      <c r="E25" s="2"/>
      <c r="F25" s="102">
        <f t="shared" si="0"/>
        <v>0</v>
      </c>
    </row>
    <row r="26" spans="1:6" ht="12.75">
      <c r="A26" s="17"/>
      <c r="B26" s="2"/>
      <c r="C26" s="2"/>
      <c r="D26" s="2"/>
      <c r="E26" s="2"/>
      <c r="F26" s="102">
        <f t="shared" si="0"/>
        <v>0</v>
      </c>
    </row>
    <row r="27" spans="1:6" ht="12.75">
      <c r="A27" s="17"/>
      <c r="B27" s="2"/>
      <c r="C27" s="2"/>
      <c r="D27" s="2"/>
      <c r="E27" s="2"/>
      <c r="F27" s="102">
        <f t="shared" si="0"/>
        <v>0</v>
      </c>
    </row>
    <row r="28" spans="1:6" ht="12.75">
      <c r="A28" s="17"/>
      <c r="B28" s="2"/>
      <c r="C28" s="2"/>
      <c r="D28" s="2"/>
      <c r="E28" s="2"/>
      <c r="F28" s="102">
        <f>D28*E28</f>
        <v>0</v>
      </c>
    </row>
    <row r="29" spans="1:6" ht="15" thickBot="1">
      <c r="A29" s="124" t="s">
        <v>11</v>
      </c>
      <c r="B29" s="125"/>
      <c r="C29" s="101"/>
      <c r="D29" s="20" t="s">
        <v>12</v>
      </c>
      <c r="E29" s="20" t="s">
        <v>12</v>
      </c>
      <c r="F29" s="32">
        <f>SUM(F12:F28)</f>
        <v>2000</v>
      </c>
    </row>
  </sheetData>
  <mergeCells count="7">
    <mergeCell ref="A1:F1"/>
    <mergeCell ref="A29:B29"/>
    <mergeCell ref="A4:F4"/>
    <mergeCell ref="B6:H6"/>
    <mergeCell ref="B7:H7"/>
    <mergeCell ref="B8:H8"/>
    <mergeCell ref="A2:E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2" sqref="A12:IV12"/>
    </sheetView>
  </sheetViews>
  <sheetFormatPr defaultColWidth="9.00390625" defaultRowHeight="12.75"/>
  <cols>
    <col min="1" max="1" width="5.25390625" style="0" customWidth="1"/>
    <col min="2" max="2" width="21.75390625" style="0" customWidth="1"/>
    <col min="3" max="3" width="13.25390625" style="0" customWidth="1"/>
    <col min="4" max="6" width="15.25390625" style="0" customWidth="1"/>
  </cols>
  <sheetData>
    <row r="2" spans="1:5" ht="12.75" customHeight="1">
      <c r="A2" s="123" t="s">
        <v>104</v>
      </c>
      <c r="B2" s="123"/>
      <c r="C2" s="123"/>
      <c r="D2" s="123"/>
      <c r="E2" s="123"/>
    </row>
    <row r="4" spans="1:6" ht="14.25">
      <c r="A4" s="123" t="s">
        <v>90</v>
      </c>
      <c r="B4" s="123"/>
      <c r="C4" s="123"/>
      <c r="D4" s="123"/>
      <c r="E4" s="123"/>
      <c r="F4" s="123"/>
    </row>
    <row r="5" spans="1:6" ht="14.25">
      <c r="A5" s="123" t="s">
        <v>56</v>
      </c>
      <c r="B5" s="123"/>
      <c r="C5" s="123"/>
      <c r="D5" s="123"/>
      <c r="E5" s="123"/>
      <c r="F5" s="123"/>
    </row>
    <row r="6" spans="2:8" ht="12.75">
      <c r="B6" s="126" t="s">
        <v>102</v>
      </c>
      <c r="C6" s="126"/>
      <c r="D6" s="126"/>
      <c r="E6" s="126"/>
      <c r="F6" s="126"/>
      <c r="G6" s="126"/>
      <c r="H6" s="126"/>
    </row>
    <row r="7" spans="2:8" ht="12.75">
      <c r="B7" s="126" t="s">
        <v>105</v>
      </c>
      <c r="C7" s="126"/>
      <c r="D7" s="126"/>
      <c r="E7" s="126"/>
      <c r="F7" s="126"/>
      <c r="G7" s="126"/>
      <c r="H7" s="126"/>
    </row>
    <row r="8" spans="2:8" ht="12.75">
      <c r="B8" s="126" t="s">
        <v>106</v>
      </c>
      <c r="C8" s="126"/>
      <c r="D8" s="126"/>
      <c r="E8" s="126"/>
      <c r="F8" s="126"/>
      <c r="G8" s="126"/>
      <c r="H8" s="126"/>
    </row>
    <row r="9" spans="1:6" ht="15" thickBot="1">
      <c r="A9" s="26"/>
      <c r="B9" s="43"/>
      <c r="C9" s="43"/>
      <c r="D9" s="43"/>
      <c r="E9" s="43"/>
      <c r="F9" s="43"/>
    </row>
    <row r="10" spans="1:6" ht="51.75" thickBot="1">
      <c r="A10" s="38" t="s">
        <v>0</v>
      </c>
      <c r="B10" s="50" t="s">
        <v>13</v>
      </c>
      <c r="C10" s="38" t="s">
        <v>18</v>
      </c>
      <c r="D10" s="50" t="s">
        <v>19</v>
      </c>
      <c r="E10" s="38" t="s">
        <v>20</v>
      </c>
      <c r="F10" s="51" t="s">
        <v>17</v>
      </c>
    </row>
    <row r="11" spans="1:6" ht="9" customHeight="1" thickBot="1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4">
        <v>6</v>
      </c>
    </row>
    <row r="12" spans="1:6" ht="12.75">
      <c r="A12" s="31"/>
      <c r="B12" s="116"/>
      <c r="C12" s="8"/>
      <c r="D12" s="8"/>
      <c r="E12" s="8"/>
      <c r="F12" s="55"/>
    </row>
    <row r="13" spans="1:6" ht="12.75">
      <c r="A13" s="17"/>
      <c r="B13" s="2"/>
      <c r="C13" s="6"/>
      <c r="D13" s="6"/>
      <c r="E13" s="6"/>
      <c r="F13" s="55">
        <f aca="true" t="shared" si="0" ref="F13:F28">C13*D13*E13</f>
        <v>0</v>
      </c>
    </row>
    <row r="14" spans="1:6" ht="12.75">
      <c r="A14" s="17"/>
      <c r="B14" s="2"/>
      <c r="C14" s="6"/>
      <c r="D14" s="6"/>
      <c r="E14" s="6"/>
      <c r="F14" s="55">
        <f t="shared" si="0"/>
        <v>0</v>
      </c>
    </row>
    <row r="15" spans="1:6" ht="12.75">
      <c r="A15" s="17"/>
      <c r="B15" s="2"/>
      <c r="C15" s="6"/>
      <c r="D15" s="6"/>
      <c r="E15" s="6"/>
      <c r="F15" s="55">
        <f t="shared" si="0"/>
        <v>0</v>
      </c>
    </row>
    <row r="16" spans="1:6" ht="12.75">
      <c r="A16" s="17"/>
      <c r="B16" s="2"/>
      <c r="C16" s="6"/>
      <c r="D16" s="6"/>
      <c r="E16" s="6"/>
      <c r="F16" s="55">
        <f t="shared" si="0"/>
        <v>0</v>
      </c>
    </row>
    <row r="17" spans="1:6" ht="12.75">
      <c r="A17" s="17"/>
      <c r="B17" s="2"/>
      <c r="C17" s="6"/>
      <c r="D17" s="6"/>
      <c r="E17" s="6"/>
      <c r="F17" s="55">
        <f t="shared" si="0"/>
        <v>0</v>
      </c>
    </row>
    <row r="18" spans="1:6" ht="12.75">
      <c r="A18" s="17"/>
      <c r="B18" s="2"/>
      <c r="C18" s="6"/>
      <c r="D18" s="6"/>
      <c r="E18" s="6"/>
      <c r="F18" s="55">
        <f t="shared" si="0"/>
        <v>0</v>
      </c>
    </row>
    <row r="19" spans="1:6" ht="12.75">
      <c r="A19" s="17"/>
      <c r="B19" s="2"/>
      <c r="C19" s="6"/>
      <c r="D19" s="6"/>
      <c r="E19" s="6"/>
      <c r="F19" s="55">
        <f t="shared" si="0"/>
        <v>0</v>
      </c>
    </row>
    <row r="20" spans="1:6" ht="12.75">
      <c r="A20" s="17"/>
      <c r="B20" s="2"/>
      <c r="C20" s="6"/>
      <c r="D20" s="6"/>
      <c r="E20" s="6"/>
      <c r="F20" s="55">
        <f t="shared" si="0"/>
        <v>0</v>
      </c>
    </row>
    <row r="21" spans="1:6" ht="12.75">
      <c r="A21" s="17"/>
      <c r="B21" s="2"/>
      <c r="C21" s="6"/>
      <c r="D21" s="6"/>
      <c r="E21" s="6"/>
      <c r="F21" s="55">
        <f t="shared" si="0"/>
        <v>0</v>
      </c>
    </row>
    <row r="22" spans="1:6" ht="12.75">
      <c r="A22" s="17"/>
      <c r="B22" s="2"/>
      <c r="C22" s="6"/>
      <c r="D22" s="6"/>
      <c r="E22" s="6"/>
      <c r="F22" s="55">
        <f t="shared" si="0"/>
        <v>0</v>
      </c>
    </row>
    <row r="23" spans="1:6" ht="12.75">
      <c r="A23" s="17"/>
      <c r="B23" s="2"/>
      <c r="C23" s="6"/>
      <c r="D23" s="6"/>
      <c r="E23" s="6"/>
      <c r="F23" s="55">
        <f t="shared" si="0"/>
        <v>0</v>
      </c>
    </row>
    <row r="24" spans="1:6" ht="12.75">
      <c r="A24" s="17"/>
      <c r="B24" s="2"/>
      <c r="C24" s="6"/>
      <c r="D24" s="6"/>
      <c r="E24" s="6"/>
      <c r="F24" s="55">
        <f t="shared" si="0"/>
        <v>0</v>
      </c>
    </row>
    <row r="25" spans="1:6" ht="12.75">
      <c r="A25" s="17"/>
      <c r="B25" s="2"/>
      <c r="C25" s="6"/>
      <c r="D25" s="6"/>
      <c r="E25" s="6"/>
      <c r="F25" s="55">
        <f t="shared" si="0"/>
        <v>0</v>
      </c>
    </row>
    <row r="26" spans="1:6" ht="12.75">
      <c r="A26" s="17"/>
      <c r="B26" s="2"/>
      <c r="C26" s="6"/>
      <c r="D26" s="6"/>
      <c r="E26" s="6"/>
      <c r="F26" s="55">
        <f t="shared" si="0"/>
        <v>0</v>
      </c>
    </row>
    <row r="27" spans="1:6" ht="12.75">
      <c r="A27" s="17"/>
      <c r="B27" s="2"/>
      <c r="C27" s="6"/>
      <c r="D27" s="6"/>
      <c r="E27" s="6"/>
      <c r="F27" s="55">
        <f t="shared" si="0"/>
        <v>0</v>
      </c>
    </row>
    <row r="28" spans="1:6" ht="13.5" thickBot="1">
      <c r="A28" s="56"/>
      <c r="B28" s="57"/>
      <c r="C28" s="58"/>
      <c r="D28" s="58"/>
      <c r="E28" s="58"/>
      <c r="F28" s="59">
        <f t="shared" si="0"/>
        <v>0</v>
      </c>
    </row>
    <row r="29" spans="1:6" ht="13.5" thickBot="1">
      <c r="A29" s="153" t="s">
        <v>11</v>
      </c>
      <c r="B29" s="154"/>
      <c r="C29" s="60" t="s">
        <v>12</v>
      </c>
      <c r="D29" s="60" t="s">
        <v>12</v>
      </c>
      <c r="E29" s="60" t="s">
        <v>12</v>
      </c>
      <c r="F29" s="61">
        <f>SUM(F12:F28)</f>
        <v>0</v>
      </c>
    </row>
  </sheetData>
  <mergeCells count="7">
    <mergeCell ref="A29:B29"/>
    <mergeCell ref="A2:E2"/>
    <mergeCell ref="B6:H6"/>
    <mergeCell ref="B7:H7"/>
    <mergeCell ref="B8:H8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44.625" style="0" customWidth="1"/>
    <col min="3" max="3" width="12.375" style="0" customWidth="1"/>
    <col min="4" max="4" width="15.125" style="0" customWidth="1"/>
    <col min="5" max="5" width="18.25390625" style="0" customWidth="1"/>
  </cols>
  <sheetData>
    <row r="2" spans="1:5" ht="12.75" customHeight="1">
      <c r="A2" s="123" t="s">
        <v>93</v>
      </c>
      <c r="B2" s="123"/>
      <c r="C2" s="123"/>
      <c r="D2" s="123"/>
      <c r="E2" s="123"/>
    </row>
    <row r="3" spans="1:5" ht="14.25">
      <c r="A3" s="87"/>
      <c r="B3" s="155" t="s">
        <v>54</v>
      </c>
      <c r="C3" s="155"/>
      <c r="D3" s="155"/>
      <c r="E3" s="155"/>
    </row>
    <row r="4" spans="1:5" ht="12.75">
      <c r="A4" s="1"/>
      <c r="B4" s="1"/>
      <c r="C4" s="1"/>
      <c r="D4" s="1"/>
      <c r="E4" s="1"/>
    </row>
    <row r="5" spans="1:8" ht="12.75">
      <c r="A5" s="1"/>
      <c r="B5" s="126" t="s">
        <v>88</v>
      </c>
      <c r="C5" s="126"/>
      <c r="D5" s="126"/>
      <c r="E5" s="126"/>
      <c r="F5" s="126"/>
      <c r="G5" s="126"/>
      <c r="H5" s="126"/>
    </row>
    <row r="6" spans="1:8" ht="12.75">
      <c r="A6" s="1"/>
      <c r="B6" s="126" t="s">
        <v>87</v>
      </c>
      <c r="C6" s="126"/>
      <c r="D6" s="126"/>
      <c r="E6" s="126"/>
      <c r="F6" s="126"/>
      <c r="G6" s="126"/>
      <c r="H6" s="126"/>
    </row>
    <row r="7" spans="1:8" ht="12.75">
      <c r="A7" s="1"/>
      <c r="B7" s="126" t="s">
        <v>89</v>
      </c>
      <c r="C7" s="126"/>
      <c r="D7" s="126"/>
      <c r="E7" s="126"/>
      <c r="F7" s="126"/>
      <c r="G7" s="126"/>
      <c r="H7" s="126"/>
    </row>
    <row r="8" spans="1:5" ht="13.5" thickBot="1">
      <c r="A8" s="1"/>
      <c r="B8" s="1"/>
      <c r="C8" s="1"/>
      <c r="D8" s="1"/>
      <c r="E8" s="1"/>
    </row>
    <row r="9" spans="1:5" ht="57.75" thickBot="1">
      <c r="A9" s="91" t="s">
        <v>0</v>
      </c>
      <c r="B9" s="91" t="s">
        <v>50</v>
      </c>
      <c r="C9" s="91" t="s">
        <v>51</v>
      </c>
      <c r="D9" s="91" t="s">
        <v>52</v>
      </c>
      <c r="E9" s="91" t="s">
        <v>53</v>
      </c>
    </row>
    <row r="10" spans="1:5" s="3" customFormat="1" ht="12" thickBot="1">
      <c r="A10" s="9">
        <v>1</v>
      </c>
      <c r="B10" s="10">
        <v>2</v>
      </c>
      <c r="C10" s="10">
        <v>3</v>
      </c>
      <c r="D10" s="10">
        <v>4</v>
      </c>
      <c r="E10" s="11">
        <v>5</v>
      </c>
    </row>
    <row r="11" spans="1:5" ht="12.75">
      <c r="A11" s="31"/>
      <c r="B11" s="7"/>
      <c r="C11" s="7"/>
      <c r="D11" s="7"/>
      <c r="E11" s="55">
        <f>C11*D11</f>
        <v>0</v>
      </c>
    </row>
    <row r="12" spans="1:5" ht="12.75">
      <c r="A12" s="17"/>
      <c r="B12" s="2"/>
      <c r="C12" s="2"/>
      <c r="D12" s="2"/>
      <c r="E12" s="55">
        <f aca="true" t="shared" si="0" ref="E12:E29">C12*D12</f>
        <v>0</v>
      </c>
    </row>
    <row r="13" spans="1:5" ht="12.75">
      <c r="A13" s="17"/>
      <c r="B13" s="2"/>
      <c r="C13" s="2"/>
      <c r="D13" s="2"/>
      <c r="E13" s="55">
        <f t="shared" si="0"/>
        <v>0</v>
      </c>
    </row>
    <row r="14" spans="1:5" ht="12.75">
      <c r="A14" s="17"/>
      <c r="B14" s="2"/>
      <c r="C14" s="2"/>
      <c r="D14" s="2"/>
      <c r="E14" s="55">
        <f t="shared" si="0"/>
        <v>0</v>
      </c>
    </row>
    <row r="15" spans="1:5" ht="12.75">
      <c r="A15" s="17"/>
      <c r="B15" s="2"/>
      <c r="C15" s="2"/>
      <c r="D15" s="2"/>
      <c r="E15" s="55">
        <f t="shared" si="0"/>
        <v>0</v>
      </c>
    </row>
    <row r="16" spans="1:5" ht="12.75">
      <c r="A16" s="17"/>
      <c r="B16" s="2"/>
      <c r="C16" s="2"/>
      <c r="D16" s="2"/>
      <c r="E16" s="55">
        <f t="shared" si="0"/>
        <v>0</v>
      </c>
    </row>
    <row r="17" spans="1:5" ht="12.75">
      <c r="A17" s="17"/>
      <c r="B17" s="2"/>
      <c r="C17" s="2"/>
      <c r="D17" s="2"/>
      <c r="E17" s="55">
        <f t="shared" si="0"/>
        <v>0</v>
      </c>
    </row>
    <row r="18" spans="1:5" ht="12.75">
      <c r="A18" s="17"/>
      <c r="B18" s="2"/>
      <c r="C18" s="2"/>
      <c r="D18" s="2"/>
      <c r="E18" s="55">
        <f t="shared" si="0"/>
        <v>0</v>
      </c>
    </row>
    <row r="19" spans="1:5" ht="12.75">
      <c r="A19" s="17"/>
      <c r="B19" s="2"/>
      <c r="C19" s="2"/>
      <c r="D19" s="2"/>
      <c r="E19" s="55">
        <f t="shared" si="0"/>
        <v>0</v>
      </c>
    </row>
    <row r="20" spans="1:5" ht="12.75">
      <c r="A20" s="17"/>
      <c r="B20" s="2"/>
      <c r="C20" s="2"/>
      <c r="D20" s="2"/>
      <c r="E20" s="55">
        <f t="shared" si="0"/>
        <v>0</v>
      </c>
    </row>
    <row r="21" spans="1:5" ht="12.75">
      <c r="A21" s="29"/>
      <c r="B21" s="28"/>
      <c r="C21" s="28"/>
      <c r="D21" s="28"/>
      <c r="E21" s="55">
        <f t="shared" si="0"/>
        <v>0</v>
      </c>
    </row>
    <row r="22" spans="1:5" ht="12.75">
      <c r="A22" s="29"/>
      <c r="B22" s="28"/>
      <c r="C22" s="28"/>
      <c r="D22" s="28"/>
      <c r="E22" s="55">
        <f t="shared" si="0"/>
        <v>0</v>
      </c>
    </row>
    <row r="23" spans="1:5" ht="12.75">
      <c r="A23" s="29"/>
      <c r="B23" s="28"/>
      <c r="C23" s="28"/>
      <c r="D23" s="28"/>
      <c r="E23" s="55">
        <f t="shared" si="0"/>
        <v>0</v>
      </c>
    </row>
    <row r="24" spans="1:5" ht="12.75">
      <c r="A24" s="29"/>
      <c r="B24" s="28"/>
      <c r="C24" s="28"/>
      <c r="D24" s="28"/>
      <c r="E24" s="55">
        <f t="shared" si="0"/>
        <v>0</v>
      </c>
    </row>
    <row r="25" spans="1:5" ht="12.75">
      <c r="A25" s="29"/>
      <c r="B25" s="28"/>
      <c r="C25" s="28"/>
      <c r="D25" s="28"/>
      <c r="E25" s="55">
        <f t="shared" si="0"/>
        <v>0</v>
      </c>
    </row>
    <row r="26" spans="1:5" ht="12.75">
      <c r="A26" s="29"/>
      <c r="B26" s="28"/>
      <c r="C26" s="28"/>
      <c r="D26" s="28"/>
      <c r="E26" s="55">
        <f t="shared" si="0"/>
        <v>0</v>
      </c>
    </row>
    <row r="27" spans="1:5" ht="12.75">
      <c r="A27" s="29"/>
      <c r="B27" s="28"/>
      <c r="C27" s="28"/>
      <c r="D27" s="28"/>
      <c r="E27" s="55">
        <f t="shared" si="0"/>
        <v>0</v>
      </c>
    </row>
    <row r="28" spans="1:5" ht="12.75">
      <c r="A28" s="29"/>
      <c r="B28" s="28"/>
      <c r="C28" s="28"/>
      <c r="D28" s="28"/>
      <c r="E28" s="55">
        <f t="shared" si="0"/>
        <v>0</v>
      </c>
    </row>
    <row r="29" spans="1:5" ht="13.5" thickBot="1">
      <c r="A29" s="92"/>
      <c r="B29" s="88"/>
      <c r="C29" s="88"/>
      <c r="D29" s="88"/>
      <c r="E29" s="55">
        <f t="shared" si="0"/>
        <v>0</v>
      </c>
    </row>
    <row r="30" spans="1:5" ht="13.5" thickBot="1">
      <c r="A30" s="153" t="s">
        <v>11</v>
      </c>
      <c r="B30" s="154"/>
      <c r="C30" s="90" t="s">
        <v>12</v>
      </c>
      <c r="D30" s="90" t="s">
        <v>12</v>
      </c>
      <c r="E30" s="89">
        <f>SUM(E11:E29)</f>
        <v>0</v>
      </c>
    </row>
  </sheetData>
  <mergeCells count="6">
    <mergeCell ref="A2:E2"/>
    <mergeCell ref="B3:E3"/>
    <mergeCell ref="A30:B30"/>
    <mergeCell ref="B5:H5"/>
    <mergeCell ref="B6:H6"/>
    <mergeCell ref="B7:H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E14" sqref="E14"/>
    </sheetView>
  </sheetViews>
  <sheetFormatPr defaultColWidth="9.00390625" defaultRowHeight="12.75"/>
  <cols>
    <col min="1" max="1" width="5.625" style="0" customWidth="1"/>
    <col min="2" max="2" width="40.875" style="0" customWidth="1"/>
    <col min="3" max="3" width="13.25390625" style="0" customWidth="1"/>
    <col min="5" max="5" width="18.125" style="0" customWidth="1"/>
  </cols>
  <sheetData>
    <row r="2" spans="1:5" ht="12.75" customHeight="1">
      <c r="A2" s="123" t="s">
        <v>149</v>
      </c>
      <c r="B2" s="123"/>
      <c r="C2" s="123"/>
      <c r="D2" s="123"/>
      <c r="E2" s="123"/>
    </row>
    <row r="4" spans="1:5" ht="12.75" customHeight="1">
      <c r="A4" s="123" t="s">
        <v>94</v>
      </c>
      <c r="B4" s="123"/>
      <c r="C4" s="123"/>
      <c r="D4" s="123"/>
      <c r="E4" s="123"/>
    </row>
    <row r="5" spans="1:5" ht="12.75" customHeight="1">
      <c r="A5" s="123" t="s">
        <v>60</v>
      </c>
      <c r="B5" s="123"/>
      <c r="C5" s="123"/>
      <c r="D5" s="123"/>
      <c r="E5" s="123"/>
    </row>
    <row r="7" spans="2:8" ht="12.75">
      <c r="B7" s="126" t="s">
        <v>108</v>
      </c>
      <c r="C7" s="126"/>
      <c r="D7" s="126"/>
      <c r="E7" s="126"/>
      <c r="F7" s="126"/>
      <c r="G7" s="126"/>
      <c r="H7" s="126"/>
    </row>
    <row r="8" spans="2:8" ht="12.75">
      <c r="B8" s="126" t="s">
        <v>130</v>
      </c>
      <c r="C8" s="126"/>
      <c r="D8" s="126"/>
      <c r="E8" s="126"/>
      <c r="F8" s="126"/>
      <c r="G8" s="126"/>
      <c r="H8" s="126"/>
    </row>
    <row r="9" spans="2:8" ht="12.75">
      <c r="B9" s="126" t="s">
        <v>129</v>
      </c>
      <c r="C9" s="126"/>
      <c r="D9" s="126"/>
      <c r="E9" s="126"/>
      <c r="F9" s="126"/>
      <c r="G9" s="126"/>
      <c r="H9" s="126"/>
    </row>
    <row r="10" ht="13.5" thickBot="1"/>
    <row r="11" spans="1:5" ht="90" customHeight="1" thickBot="1">
      <c r="A11" s="91" t="s">
        <v>0</v>
      </c>
      <c r="B11" s="93" t="s">
        <v>13</v>
      </c>
      <c r="C11" s="96" t="s">
        <v>162</v>
      </c>
      <c r="D11" s="91" t="s">
        <v>163</v>
      </c>
      <c r="E11" s="98" t="s">
        <v>164</v>
      </c>
    </row>
    <row r="12" spans="1:5" ht="13.5" thickBot="1">
      <c r="A12" s="94">
        <v>1</v>
      </c>
      <c r="B12" s="95">
        <v>2</v>
      </c>
      <c r="C12" s="97">
        <v>3</v>
      </c>
      <c r="D12" s="100">
        <v>4</v>
      </c>
      <c r="E12" s="99">
        <v>5</v>
      </c>
    </row>
    <row r="13" spans="1:5" ht="12.75">
      <c r="A13" s="17">
        <v>1</v>
      </c>
      <c r="B13" s="2" t="s">
        <v>131</v>
      </c>
      <c r="C13" s="2"/>
      <c r="D13" s="2"/>
      <c r="E13" s="102">
        <v>2560</v>
      </c>
    </row>
    <row r="14" spans="1:5" ht="12.75">
      <c r="A14" s="17">
        <v>2</v>
      </c>
      <c r="B14" s="2" t="s">
        <v>161</v>
      </c>
      <c r="C14" s="2">
        <v>106.8</v>
      </c>
      <c r="D14" s="2">
        <v>50</v>
      </c>
      <c r="E14" s="102">
        <f aca="true" t="shared" si="0" ref="E14:E28">C14*D14</f>
        <v>5340</v>
      </c>
    </row>
    <row r="15" spans="1:5" ht="12.75">
      <c r="A15" s="17"/>
      <c r="B15" s="2"/>
      <c r="C15" s="2"/>
      <c r="D15" s="2"/>
      <c r="E15" s="102">
        <f t="shared" si="0"/>
        <v>0</v>
      </c>
    </row>
    <row r="16" spans="1:5" ht="12.75">
      <c r="A16" s="17"/>
      <c r="B16" s="2"/>
      <c r="C16" s="2"/>
      <c r="D16" s="2"/>
      <c r="E16" s="102">
        <f t="shared" si="0"/>
        <v>0</v>
      </c>
    </row>
    <row r="17" spans="1:5" ht="12.75">
      <c r="A17" s="17"/>
      <c r="B17" s="2"/>
      <c r="C17" s="2"/>
      <c r="D17" s="2"/>
      <c r="E17" s="102">
        <f t="shared" si="0"/>
        <v>0</v>
      </c>
    </row>
    <row r="18" spans="1:5" ht="12.75">
      <c r="A18" s="17"/>
      <c r="B18" s="2"/>
      <c r="C18" s="2"/>
      <c r="D18" s="2"/>
      <c r="E18" s="102">
        <f t="shared" si="0"/>
        <v>0</v>
      </c>
    </row>
    <row r="19" spans="1:5" ht="12.75">
      <c r="A19" s="17"/>
      <c r="B19" s="2"/>
      <c r="C19" s="2"/>
      <c r="D19" s="2"/>
      <c r="E19" s="102">
        <f t="shared" si="0"/>
        <v>0</v>
      </c>
    </row>
    <row r="20" spans="1:5" ht="12.75">
      <c r="A20" s="17"/>
      <c r="B20" s="2"/>
      <c r="C20" s="2"/>
      <c r="D20" s="2"/>
      <c r="E20" s="102">
        <f t="shared" si="0"/>
        <v>0</v>
      </c>
    </row>
    <row r="21" spans="1:5" ht="12.75">
      <c r="A21" s="17"/>
      <c r="B21" s="2"/>
      <c r="C21" s="2"/>
      <c r="D21" s="2"/>
      <c r="E21" s="102">
        <f t="shared" si="0"/>
        <v>0</v>
      </c>
    </row>
    <row r="22" spans="1:5" ht="12.75">
      <c r="A22" s="17"/>
      <c r="B22" s="2"/>
      <c r="C22" s="2"/>
      <c r="D22" s="2"/>
      <c r="E22" s="102">
        <f t="shared" si="0"/>
        <v>0</v>
      </c>
    </row>
    <row r="23" spans="1:5" ht="12.75">
      <c r="A23" s="17"/>
      <c r="B23" s="2"/>
      <c r="C23" s="2"/>
      <c r="D23" s="2"/>
      <c r="E23" s="102">
        <f t="shared" si="0"/>
        <v>0</v>
      </c>
    </row>
    <row r="24" spans="1:5" ht="12.75">
      <c r="A24" s="17"/>
      <c r="B24" s="2"/>
      <c r="C24" s="2"/>
      <c r="D24" s="2"/>
      <c r="E24" s="102">
        <f t="shared" si="0"/>
        <v>0</v>
      </c>
    </row>
    <row r="25" spans="1:5" ht="12.75">
      <c r="A25" s="17"/>
      <c r="B25" s="2"/>
      <c r="C25" s="2"/>
      <c r="D25" s="2"/>
      <c r="E25" s="102">
        <f t="shared" si="0"/>
        <v>0</v>
      </c>
    </row>
    <row r="26" spans="1:5" ht="12.75">
      <c r="A26" s="17"/>
      <c r="B26" s="2"/>
      <c r="C26" s="2"/>
      <c r="D26" s="2"/>
      <c r="E26" s="102">
        <f t="shared" si="0"/>
        <v>0</v>
      </c>
    </row>
    <row r="27" spans="1:5" ht="12.75">
      <c r="A27" s="17"/>
      <c r="B27" s="2"/>
      <c r="C27" s="2"/>
      <c r="D27" s="2"/>
      <c r="E27" s="102">
        <f t="shared" si="0"/>
        <v>0</v>
      </c>
    </row>
    <row r="28" spans="1:5" ht="12.75">
      <c r="A28" s="17"/>
      <c r="B28" s="2"/>
      <c r="C28" s="2"/>
      <c r="D28" s="2"/>
      <c r="E28" s="102">
        <f t="shared" si="0"/>
        <v>0</v>
      </c>
    </row>
    <row r="29" spans="1:5" ht="15" thickBot="1">
      <c r="A29" s="124" t="s">
        <v>11</v>
      </c>
      <c r="B29" s="125"/>
      <c r="C29" s="20" t="s">
        <v>12</v>
      </c>
      <c r="D29" s="20" t="s">
        <v>12</v>
      </c>
      <c r="E29" s="32">
        <f>SUM(E13:E28)</f>
        <v>7900</v>
      </c>
    </row>
  </sheetData>
  <mergeCells count="7">
    <mergeCell ref="A2:E2"/>
    <mergeCell ref="A4:E4"/>
    <mergeCell ref="A5:E5"/>
    <mergeCell ref="A29:B29"/>
    <mergeCell ref="B7:H7"/>
    <mergeCell ref="B8:H8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E1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3.25390625" style="0" customWidth="1"/>
    <col min="4" max="4" width="13.75390625" style="0" customWidth="1"/>
    <col min="5" max="5" width="20.00390625" style="0" customWidth="1"/>
  </cols>
  <sheetData>
    <row r="1" spans="1:5" ht="12.75" customHeight="1">
      <c r="A1" s="123" t="s">
        <v>95</v>
      </c>
      <c r="B1" s="123"/>
      <c r="C1" s="123"/>
      <c r="D1" s="123"/>
      <c r="E1" s="123"/>
    </row>
    <row r="2" spans="1:5" ht="12.75" customHeight="1">
      <c r="A2" s="123" t="s">
        <v>62</v>
      </c>
      <c r="B2" s="123"/>
      <c r="C2" s="123"/>
      <c r="D2" s="123"/>
      <c r="E2" s="123"/>
    </row>
    <row r="4" spans="2:8" ht="12.75">
      <c r="B4" s="126" t="s">
        <v>88</v>
      </c>
      <c r="C4" s="126"/>
      <c r="D4" s="126"/>
      <c r="E4" s="126"/>
      <c r="F4" s="126"/>
      <c r="G4" s="126"/>
      <c r="H4" s="126"/>
    </row>
    <row r="5" spans="2:8" ht="12.75">
      <c r="B5" s="126" t="s">
        <v>87</v>
      </c>
      <c r="C5" s="126"/>
      <c r="D5" s="126"/>
      <c r="E5" s="126"/>
      <c r="F5" s="126"/>
      <c r="G5" s="126"/>
      <c r="H5" s="126"/>
    </row>
    <row r="6" spans="2:8" ht="12.75">
      <c r="B6" s="126" t="s">
        <v>89</v>
      </c>
      <c r="C6" s="126"/>
      <c r="D6" s="126"/>
      <c r="E6" s="126"/>
      <c r="F6" s="126"/>
      <c r="G6" s="126"/>
      <c r="H6" s="126"/>
    </row>
    <row r="7" ht="13.5" thickBot="1"/>
    <row r="8" spans="1:5" ht="57.75" customHeight="1" thickBot="1">
      <c r="A8" s="91" t="s">
        <v>0</v>
      </c>
      <c r="B8" s="93" t="s">
        <v>50</v>
      </c>
      <c r="C8" s="93" t="s">
        <v>51</v>
      </c>
      <c r="D8" s="93" t="s">
        <v>52</v>
      </c>
      <c r="E8" s="93" t="s">
        <v>63</v>
      </c>
    </row>
    <row r="9" spans="1:5" ht="13.5" thickBot="1">
      <c r="A9" s="94">
        <v>1</v>
      </c>
      <c r="B9" s="95">
        <v>2</v>
      </c>
      <c r="C9" s="97">
        <v>3</v>
      </c>
      <c r="D9" s="100">
        <v>4</v>
      </c>
      <c r="E9" s="99">
        <v>5</v>
      </c>
    </row>
    <row r="10" spans="1:5" ht="12.75">
      <c r="A10" s="31"/>
      <c r="B10" s="7"/>
      <c r="C10" s="7"/>
      <c r="D10" s="7"/>
      <c r="E10" s="102">
        <f aca="true" t="shared" si="0" ref="E10:E26">C10*D10</f>
        <v>0</v>
      </c>
    </row>
    <row r="11" spans="1:5" ht="12.75">
      <c r="A11" s="17"/>
      <c r="B11" s="2"/>
      <c r="C11" s="2"/>
      <c r="D11" s="2"/>
      <c r="E11" s="102">
        <f t="shared" si="0"/>
        <v>0</v>
      </c>
    </row>
    <row r="12" spans="1:5" ht="12.75">
      <c r="A12" s="17"/>
      <c r="B12" s="2"/>
      <c r="C12" s="2"/>
      <c r="D12" s="2"/>
      <c r="E12" s="102">
        <f t="shared" si="0"/>
        <v>0</v>
      </c>
    </row>
    <row r="13" spans="1:5" ht="12.75">
      <c r="A13" s="17"/>
      <c r="B13" s="2"/>
      <c r="C13" s="2"/>
      <c r="D13" s="2"/>
      <c r="E13" s="102">
        <f t="shared" si="0"/>
        <v>0</v>
      </c>
    </row>
    <row r="14" spans="1:5" ht="12.75">
      <c r="A14" s="17"/>
      <c r="B14" s="2"/>
      <c r="C14" s="2"/>
      <c r="D14" s="2"/>
      <c r="E14" s="102">
        <f t="shared" si="0"/>
        <v>0</v>
      </c>
    </row>
    <row r="15" spans="1:5" ht="12.75">
      <c r="A15" s="17"/>
      <c r="B15" s="2"/>
      <c r="C15" s="2"/>
      <c r="D15" s="2"/>
      <c r="E15" s="102">
        <f t="shared" si="0"/>
        <v>0</v>
      </c>
    </row>
    <row r="16" spans="1:5" ht="12.75">
      <c r="A16" s="17"/>
      <c r="B16" s="2"/>
      <c r="C16" s="2"/>
      <c r="D16" s="2"/>
      <c r="E16" s="102">
        <f t="shared" si="0"/>
        <v>0</v>
      </c>
    </row>
    <row r="17" spans="1:5" ht="12.75">
      <c r="A17" s="17"/>
      <c r="B17" s="2"/>
      <c r="C17" s="2"/>
      <c r="D17" s="2"/>
      <c r="E17" s="102">
        <f t="shared" si="0"/>
        <v>0</v>
      </c>
    </row>
    <row r="18" spans="1:5" ht="12.75">
      <c r="A18" s="17"/>
      <c r="B18" s="2"/>
      <c r="C18" s="2"/>
      <c r="D18" s="2"/>
      <c r="E18" s="102">
        <f t="shared" si="0"/>
        <v>0</v>
      </c>
    </row>
    <row r="19" spans="1:5" ht="12.75">
      <c r="A19" s="17"/>
      <c r="B19" s="2"/>
      <c r="C19" s="2"/>
      <c r="D19" s="2"/>
      <c r="E19" s="102">
        <f t="shared" si="0"/>
        <v>0</v>
      </c>
    </row>
    <row r="20" spans="1:5" ht="12.75">
      <c r="A20" s="17"/>
      <c r="B20" s="2"/>
      <c r="C20" s="2"/>
      <c r="D20" s="2"/>
      <c r="E20" s="102">
        <f t="shared" si="0"/>
        <v>0</v>
      </c>
    </row>
    <row r="21" spans="1:5" ht="12.75">
      <c r="A21" s="17"/>
      <c r="B21" s="2"/>
      <c r="C21" s="2"/>
      <c r="D21" s="2"/>
      <c r="E21" s="102">
        <f t="shared" si="0"/>
        <v>0</v>
      </c>
    </row>
    <row r="22" spans="1:5" ht="12.75">
      <c r="A22" s="17"/>
      <c r="B22" s="2"/>
      <c r="C22" s="2"/>
      <c r="D22" s="2"/>
      <c r="E22" s="102">
        <f t="shared" si="0"/>
        <v>0</v>
      </c>
    </row>
    <row r="23" spans="1:5" ht="12.75">
      <c r="A23" s="17"/>
      <c r="B23" s="2"/>
      <c r="C23" s="2"/>
      <c r="D23" s="2"/>
      <c r="E23" s="102">
        <f t="shared" si="0"/>
        <v>0</v>
      </c>
    </row>
    <row r="24" spans="1:5" ht="12.75">
      <c r="A24" s="17"/>
      <c r="B24" s="2"/>
      <c r="C24" s="2"/>
      <c r="D24" s="2"/>
      <c r="E24" s="102">
        <f t="shared" si="0"/>
        <v>0</v>
      </c>
    </row>
    <row r="25" spans="1:5" ht="12.75">
      <c r="A25" s="17"/>
      <c r="B25" s="2"/>
      <c r="C25" s="2"/>
      <c r="D25" s="2"/>
      <c r="E25" s="102">
        <f t="shared" si="0"/>
        <v>0</v>
      </c>
    </row>
    <row r="26" spans="1:5" ht="12.75">
      <c r="A26" s="17"/>
      <c r="B26" s="2"/>
      <c r="C26" s="2"/>
      <c r="D26" s="2"/>
      <c r="E26" s="102">
        <f t="shared" si="0"/>
        <v>0</v>
      </c>
    </row>
    <row r="27" spans="1:5" ht="15" thickBot="1">
      <c r="A27" s="124" t="s">
        <v>11</v>
      </c>
      <c r="B27" s="125"/>
      <c r="C27" s="20" t="s">
        <v>12</v>
      </c>
      <c r="D27" s="20" t="s">
        <v>12</v>
      </c>
      <c r="E27" s="32">
        <f>SUM(E10:E26)</f>
        <v>0</v>
      </c>
    </row>
  </sheetData>
  <mergeCells count="6">
    <mergeCell ref="A1:E1"/>
    <mergeCell ref="A2:E2"/>
    <mergeCell ref="A27:B27"/>
    <mergeCell ref="B4:H4"/>
    <mergeCell ref="B5:H5"/>
    <mergeCell ref="B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:IV2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25390625" style="0" customWidth="1"/>
    <col min="5" max="5" width="13.75390625" style="0" customWidth="1"/>
    <col min="6" max="6" width="20.00390625" style="0" customWidth="1"/>
  </cols>
  <sheetData>
    <row r="1" spans="1:6" ht="12.75" customHeight="1">
      <c r="A1" s="123"/>
      <c r="B1" s="123"/>
      <c r="C1" s="123"/>
      <c r="D1" s="123"/>
      <c r="E1" s="123"/>
      <c r="F1" s="123"/>
    </row>
    <row r="2" spans="1:5" ht="12.75" customHeight="1">
      <c r="A2" s="123" t="s">
        <v>149</v>
      </c>
      <c r="B2" s="123"/>
      <c r="C2" s="123"/>
      <c r="D2" s="123"/>
      <c r="E2" s="123"/>
    </row>
    <row r="3" spans="1:6" ht="12.75" customHeight="1">
      <c r="A3" s="37"/>
      <c r="B3" s="37"/>
      <c r="C3" s="37"/>
      <c r="D3" s="37"/>
      <c r="E3" s="37"/>
      <c r="F3" s="37"/>
    </row>
    <row r="4" spans="1:6" ht="12.75" customHeight="1">
      <c r="A4" s="123" t="s">
        <v>96</v>
      </c>
      <c r="B4" s="123"/>
      <c r="C4" s="123"/>
      <c r="D4" s="123"/>
      <c r="E4" s="123"/>
      <c r="F4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119</v>
      </c>
      <c r="C8" s="126"/>
      <c r="D8" s="126"/>
      <c r="E8" s="126"/>
      <c r="F8" s="126"/>
      <c r="G8" s="126"/>
      <c r="H8" s="126"/>
    </row>
    <row r="9" ht="13.5" thickBot="1"/>
    <row r="10" spans="1:6" ht="57.75" customHeight="1" thickBot="1">
      <c r="A10" s="91" t="s">
        <v>0</v>
      </c>
      <c r="B10" s="103" t="s">
        <v>13</v>
      </c>
      <c r="C10" s="107" t="s">
        <v>64</v>
      </c>
      <c r="D10" s="108" t="s">
        <v>65</v>
      </c>
      <c r="E10" s="108" t="s">
        <v>66</v>
      </c>
      <c r="F10" s="109" t="s">
        <v>67</v>
      </c>
    </row>
    <row r="11" spans="1:6" ht="13.5" thickBot="1">
      <c r="A11" s="94">
        <v>1</v>
      </c>
      <c r="B11" s="95">
        <v>2</v>
      </c>
      <c r="C11" s="118">
        <v>3</v>
      </c>
      <c r="D11" s="118">
        <v>4</v>
      </c>
      <c r="E11" s="105">
        <v>5</v>
      </c>
      <c r="F11" s="106">
        <v>6</v>
      </c>
    </row>
    <row r="12" spans="1:6" ht="38.25">
      <c r="A12" s="31">
        <v>1</v>
      </c>
      <c r="B12" s="117" t="s">
        <v>120</v>
      </c>
      <c r="C12" s="120">
        <v>1</v>
      </c>
      <c r="D12" s="119">
        <v>12</v>
      </c>
      <c r="E12" s="7">
        <v>470</v>
      </c>
      <c r="F12" s="102">
        <v>5700</v>
      </c>
    </row>
    <row r="13" spans="1:6" ht="51">
      <c r="A13" s="17">
        <v>2</v>
      </c>
      <c r="B13" s="117" t="s">
        <v>139</v>
      </c>
      <c r="C13" s="28">
        <v>1</v>
      </c>
      <c r="D13" s="119">
        <v>12</v>
      </c>
      <c r="E13" s="2">
        <v>166.67</v>
      </c>
      <c r="F13" s="102">
        <v>2000</v>
      </c>
    </row>
    <row r="14" spans="1:6" ht="12.75">
      <c r="A14" s="17"/>
      <c r="B14" s="2"/>
      <c r="C14" s="2"/>
      <c r="D14" s="2"/>
      <c r="E14" s="2"/>
      <c r="F14" s="102">
        <f aca="true" t="shared" si="0" ref="F14:F27">C14*D14*E14</f>
        <v>0</v>
      </c>
    </row>
    <row r="15" spans="1:6" ht="12.75">
      <c r="A15" s="17"/>
      <c r="B15" s="2"/>
      <c r="C15" s="2"/>
      <c r="D15" s="2"/>
      <c r="E15" s="2"/>
      <c r="F15" s="102">
        <f t="shared" si="0"/>
        <v>0</v>
      </c>
    </row>
    <row r="16" spans="1:6" ht="12.75">
      <c r="A16" s="17"/>
      <c r="B16" s="2"/>
      <c r="C16" s="2"/>
      <c r="D16" s="2"/>
      <c r="E16" s="2"/>
      <c r="F16" s="102">
        <f t="shared" si="0"/>
        <v>0</v>
      </c>
    </row>
    <row r="17" spans="1:6" ht="12.75">
      <c r="A17" s="17"/>
      <c r="B17" s="2"/>
      <c r="C17" s="2"/>
      <c r="D17" s="2"/>
      <c r="E17" s="2"/>
      <c r="F17" s="102">
        <f t="shared" si="0"/>
        <v>0</v>
      </c>
    </row>
    <row r="18" spans="1:6" ht="12.75">
      <c r="A18" s="17"/>
      <c r="B18" s="2"/>
      <c r="C18" s="2"/>
      <c r="D18" s="2"/>
      <c r="E18" s="2"/>
      <c r="F18" s="102">
        <f t="shared" si="0"/>
        <v>0</v>
      </c>
    </row>
    <row r="19" spans="1:6" ht="12.75">
      <c r="A19" s="17"/>
      <c r="B19" s="2"/>
      <c r="C19" s="2"/>
      <c r="D19" s="2"/>
      <c r="E19" s="2"/>
      <c r="F19" s="102">
        <f t="shared" si="0"/>
        <v>0</v>
      </c>
    </row>
    <row r="20" spans="1:6" ht="12.75">
      <c r="A20" s="17"/>
      <c r="B20" s="2"/>
      <c r="C20" s="2"/>
      <c r="D20" s="2"/>
      <c r="E20" s="2"/>
      <c r="F20" s="102">
        <f t="shared" si="0"/>
        <v>0</v>
      </c>
    </row>
    <row r="21" spans="1:6" ht="12.75">
      <c r="A21" s="17"/>
      <c r="B21" s="2"/>
      <c r="C21" s="2"/>
      <c r="D21" s="2"/>
      <c r="E21" s="2"/>
      <c r="F21" s="102">
        <f t="shared" si="0"/>
        <v>0</v>
      </c>
    </row>
    <row r="22" spans="1:6" ht="12.75">
      <c r="A22" s="17"/>
      <c r="B22" s="2"/>
      <c r="C22" s="2"/>
      <c r="D22" s="2"/>
      <c r="E22" s="2"/>
      <c r="F22" s="102">
        <f t="shared" si="0"/>
        <v>0</v>
      </c>
    </row>
    <row r="23" spans="1:6" ht="12.75">
      <c r="A23" s="17"/>
      <c r="B23" s="2"/>
      <c r="C23" s="2"/>
      <c r="D23" s="2"/>
      <c r="E23" s="2"/>
      <c r="F23" s="102">
        <f t="shared" si="0"/>
        <v>0</v>
      </c>
    </row>
    <row r="24" spans="1:6" ht="12.75">
      <c r="A24" s="17"/>
      <c r="B24" s="2"/>
      <c r="C24" s="2"/>
      <c r="D24" s="2"/>
      <c r="E24" s="2"/>
      <c r="F24" s="102">
        <f t="shared" si="0"/>
        <v>0</v>
      </c>
    </row>
    <row r="25" spans="1:6" ht="12.75">
      <c r="A25" s="17"/>
      <c r="B25" s="2"/>
      <c r="C25" s="2"/>
      <c r="D25" s="2"/>
      <c r="E25" s="2"/>
      <c r="F25" s="102">
        <f t="shared" si="0"/>
        <v>0</v>
      </c>
    </row>
    <row r="26" spans="1:6" ht="12.75">
      <c r="A26" s="17"/>
      <c r="B26" s="2"/>
      <c r="C26" s="2"/>
      <c r="D26" s="2"/>
      <c r="E26" s="2"/>
      <c r="F26" s="102">
        <f t="shared" si="0"/>
        <v>0</v>
      </c>
    </row>
    <row r="27" spans="1:6" ht="12.75">
      <c r="A27" s="17"/>
      <c r="B27" s="2"/>
      <c r="C27" s="2"/>
      <c r="D27" s="2"/>
      <c r="E27" s="2"/>
      <c r="F27" s="102">
        <f t="shared" si="0"/>
        <v>0</v>
      </c>
    </row>
    <row r="28" spans="1:6" ht="12.75">
      <c r="A28" s="17"/>
      <c r="B28" s="2"/>
      <c r="C28" s="2"/>
      <c r="D28" s="2"/>
      <c r="E28" s="2"/>
      <c r="F28" s="102">
        <f>D28*E28</f>
        <v>0</v>
      </c>
    </row>
    <row r="29" spans="1:6" ht="15" thickBot="1">
      <c r="A29" s="124" t="s">
        <v>11</v>
      </c>
      <c r="B29" s="125"/>
      <c r="C29" s="101"/>
      <c r="D29" s="20" t="s">
        <v>12</v>
      </c>
      <c r="E29" s="20" t="s">
        <v>12</v>
      </c>
      <c r="F29" s="32">
        <f>SUM(F12:F28)</f>
        <v>7700</v>
      </c>
    </row>
  </sheetData>
  <mergeCells count="7">
    <mergeCell ref="A1:F1"/>
    <mergeCell ref="A29:B29"/>
    <mergeCell ref="A4:F4"/>
    <mergeCell ref="B6:H6"/>
    <mergeCell ref="B7:H7"/>
    <mergeCell ref="B8:H8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15" sqref="D15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23"/>
      <c r="B1" s="123"/>
      <c r="C1" s="123"/>
      <c r="D1" s="123"/>
      <c r="E1" s="123"/>
    </row>
    <row r="2" spans="1:5" ht="12.75" customHeight="1">
      <c r="A2" s="123"/>
      <c r="B2" s="123"/>
      <c r="C2" s="123"/>
      <c r="D2" s="123"/>
      <c r="E2" s="123"/>
    </row>
    <row r="3" spans="1:5" ht="12.75" customHeight="1">
      <c r="A3" s="37"/>
      <c r="B3" s="37"/>
      <c r="C3" s="37"/>
      <c r="D3" s="37"/>
      <c r="E3" s="37"/>
    </row>
    <row r="4" spans="1:5" ht="12.75" customHeight="1">
      <c r="A4" s="123" t="s">
        <v>97</v>
      </c>
      <c r="B4" s="123"/>
      <c r="C4" s="123"/>
      <c r="D4" s="123"/>
      <c r="E4" s="123"/>
    </row>
    <row r="6" spans="2:8" ht="12.75">
      <c r="B6" s="126" t="s">
        <v>88</v>
      </c>
      <c r="C6" s="126"/>
      <c r="D6" s="126"/>
      <c r="E6" s="126"/>
      <c r="F6" s="126"/>
      <c r="G6" s="126"/>
      <c r="H6" s="126"/>
    </row>
    <row r="7" spans="2:8" ht="12.75">
      <c r="B7" s="126" t="s">
        <v>87</v>
      </c>
      <c r="C7" s="126"/>
      <c r="D7" s="126"/>
      <c r="E7" s="126"/>
      <c r="F7" s="126"/>
      <c r="G7" s="126"/>
      <c r="H7" s="126"/>
    </row>
    <row r="8" spans="2:8" ht="12.75">
      <c r="B8" s="126" t="s">
        <v>89</v>
      </c>
      <c r="C8" s="126"/>
      <c r="D8" s="126"/>
      <c r="E8" s="126"/>
      <c r="F8" s="126"/>
      <c r="G8" s="126"/>
      <c r="H8" s="126"/>
    </row>
    <row r="9" ht="13.5" thickBot="1"/>
    <row r="10" spans="1:5" ht="57.75" customHeight="1" thickBot="1">
      <c r="A10" s="91" t="s">
        <v>0</v>
      </c>
      <c r="B10" s="103" t="s">
        <v>13</v>
      </c>
      <c r="C10" s="107" t="s">
        <v>68</v>
      </c>
      <c r="D10" s="108" t="s">
        <v>69</v>
      </c>
      <c r="E10" s="109" t="s">
        <v>70</v>
      </c>
    </row>
    <row r="11" spans="1:5" ht="13.5" thickBot="1">
      <c r="A11" s="94">
        <v>1</v>
      </c>
      <c r="B11" s="95">
        <v>2</v>
      </c>
      <c r="C11" s="104">
        <v>3</v>
      </c>
      <c r="D11" s="105">
        <v>4</v>
      </c>
      <c r="E11" s="106">
        <v>5</v>
      </c>
    </row>
    <row r="12" spans="1:5" ht="12.75">
      <c r="A12" s="31"/>
      <c r="B12" s="7"/>
      <c r="C12" s="7"/>
      <c r="D12" s="7"/>
      <c r="E12" s="102">
        <f>C12*D12</f>
        <v>0</v>
      </c>
    </row>
    <row r="13" spans="1:5" ht="12.75">
      <c r="A13" s="17"/>
      <c r="B13" s="2"/>
      <c r="C13" s="2"/>
      <c r="D13" s="2"/>
      <c r="E13" s="102">
        <f aca="true" t="shared" si="0" ref="E13:E28">C13*D13</f>
        <v>0</v>
      </c>
    </row>
    <row r="14" spans="1:5" ht="12.75">
      <c r="A14" s="17"/>
      <c r="B14" s="2"/>
      <c r="C14" s="2"/>
      <c r="D14" s="2"/>
      <c r="E14" s="102">
        <f t="shared" si="0"/>
        <v>0</v>
      </c>
    </row>
    <row r="15" spans="1:5" ht="12.75">
      <c r="A15" s="17"/>
      <c r="B15" s="2"/>
      <c r="C15" s="2"/>
      <c r="D15" s="2"/>
      <c r="E15" s="102">
        <f t="shared" si="0"/>
        <v>0</v>
      </c>
    </row>
    <row r="16" spans="1:5" ht="12.75">
      <c r="A16" s="17"/>
      <c r="B16" s="2"/>
      <c r="C16" s="2"/>
      <c r="D16" s="2"/>
      <c r="E16" s="102">
        <f t="shared" si="0"/>
        <v>0</v>
      </c>
    </row>
    <row r="17" spans="1:5" ht="12.75">
      <c r="A17" s="17"/>
      <c r="B17" s="2"/>
      <c r="C17" s="2"/>
      <c r="D17" s="2"/>
      <c r="E17" s="102">
        <f t="shared" si="0"/>
        <v>0</v>
      </c>
    </row>
    <row r="18" spans="1:5" ht="12.75">
      <c r="A18" s="17"/>
      <c r="B18" s="2"/>
      <c r="C18" s="2"/>
      <c r="D18" s="2"/>
      <c r="E18" s="102">
        <f t="shared" si="0"/>
        <v>0</v>
      </c>
    </row>
    <row r="19" spans="1:5" ht="12.75">
      <c r="A19" s="17"/>
      <c r="B19" s="2"/>
      <c r="C19" s="2"/>
      <c r="D19" s="2"/>
      <c r="E19" s="102">
        <f t="shared" si="0"/>
        <v>0</v>
      </c>
    </row>
    <row r="20" spans="1:5" ht="12.75">
      <c r="A20" s="17"/>
      <c r="B20" s="2"/>
      <c r="C20" s="2"/>
      <c r="D20" s="2"/>
      <c r="E20" s="102">
        <f t="shared" si="0"/>
        <v>0</v>
      </c>
    </row>
    <row r="21" spans="1:5" ht="12.75">
      <c r="A21" s="17"/>
      <c r="B21" s="2"/>
      <c r="C21" s="2"/>
      <c r="D21" s="2"/>
      <c r="E21" s="102">
        <f t="shared" si="0"/>
        <v>0</v>
      </c>
    </row>
    <row r="22" spans="1:5" ht="12.75">
      <c r="A22" s="17"/>
      <c r="B22" s="2"/>
      <c r="C22" s="2"/>
      <c r="D22" s="2"/>
      <c r="E22" s="102">
        <f t="shared" si="0"/>
        <v>0</v>
      </c>
    </row>
    <row r="23" spans="1:5" ht="12.75">
      <c r="A23" s="17"/>
      <c r="B23" s="2"/>
      <c r="C23" s="2"/>
      <c r="D23" s="2"/>
      <c r="E23" s="102">
        <f t="shared" si="0"/>
        <v>0</v>
      </c>
    </row>
    <row r="24" spans="1:5" ht="12.75">
      <c r="A24" s="17"/>
      <c r="B24" s="2"/>
      <c r="C24" s="2"/>
      <c r="D24" s="2"/>
      <c r="E24" s="102">
        <f t="shared" si="0"/>
        <v>0</v>
      </c>
    </row>
    <row r="25" spans="1:5" ht="12.75">
      <c r="A25" s="17"/>
      <c r="B25" s="2"/>
      <c r="C25" s="2"/>
      <c r="D25" s="2"/>
      <c r="E25" s="102">
        <f t="shared" si="0"/>
        <v>0</v>
      </c>
    </row>
    <row r="26" spans="1:5" ht="12.75">
      <c r="A26" s="17"/>
      <c r="B26" s="2"/>
      <c r="C26" s="2"/>
      <c r="D26" s="2"/>
      <c r="E26" s="102">
        <f t="shared" si="0"/>
        <v>0</v>
      </c>
    </row>
    <row r="27" spans="1:5" ht="12.75">
      <c r="A27" s="17"/>
      <c r="B27" s="2"/>
      <c r="C27" s="2"/>
      <c r="D27" s="2"/>
      <c r="E27" s="102">
        <f t="shared" si="0"/>
        <v>0</v>
      </c>
    </row>
    <row r="28" spans="1:5" ht="12.75">
      <c r="A28" s="17"/>
      <c r="B28" s="2"/>
      <c r="C28" s="2"/>
      <c r="D28" s="2"/>
      <c r="E28" s="102">
        <f t="shared" si="0"/>
        <v>0</v>
      </c>
    </row>
    <row r="29" spans="1:5" ht="15" thickBot="1">
      <c r="A29" s="124" t="s">
        <v>11</v>
      </c>
      <c r="B29" s="125"/>
      <c r="C29" s="101"/>
      <c r="D29" s="20" t="s">
        <v>12</v>
      </c>
      <c r="E29" s="32">
        <f>SUM(E12:E28)</f>
        <v>0</v>
      </c>
    </row>
  </sheetData>
  <mergeCells count="7">
    <mergeCell ref="A1:E1"/>
    <mergeCell ref="A2:E2"/>
    <mergeCell ref="A29:B29"/>
    <mergeCell ref="A4:E4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5.625" style="0" customWidth="1"/>
    <col min="2" max="2" width="21.75390625" style="0" customWidth="1"/>
    <col min="3" max="3" width="14.125" style="0" bestFit="1" customWidth="1"/>
    <col min="4" max="4" width="13.25390625" style="0" customWidth="1"/>
    <col min="5" max="5" width="13.75390625" style="0" customWidth="1"/>
    <col min="6" max="6" width="20.00390625" style="0" customWidth="1"/>
  </cols>
  <sheetData>
    <row r="1" spans="1:6" ht="12.75" customHeight="1">
      <c r="A1" s="123"/>
      <c r="B1" s="123"/>
      <c r="C1" s="123"/>
      <c r="D1" s="123"/>
      <c r="E1" s="123"/>
      <c r="F1" s="123"/>
    </row>
    <row r="2" spans="1:5" ht="12.75" customHeight="1">
      <c r="A2" s="123" t="s">
        <v>149</v>
      </c>
      <c r="B2" s="123"/>
      <c r="C2" s="123"/>
      <c r="D2" s="123"/>
      <c r="E2" s="123"/>
    </row>
    <row r="3" spans="1:6" ht="12.75" customHeight="1">
      <c r="A3" s="37"/>
      <c r="B3" s="37"/>
      <c r="C3" s="37"/>
      <c r="D3" s="37"/>
      <c r="E3" s="37"/>
      <c r="F3" s="37"/>
    </row>
    <row r="4" spans="1:6" ht="12.75" customHeight="1">
      <c r="A4" s="123" t="s">
        <v>98</v>
      </c>
      <c r="B4" s="123"/>
      <c r="C4" s="123"/>
      <c r="D4" s="123"/>
      <c r="E4" s="123"/>
      <c r="F4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137</v>
      </c>
      <c r="C8" s="126"/>
      <c r="D8" s="126"/>
      <c r="E8" s="126"/>
      <c r="F8" s="126"/>
      <c r="G8" s="126"/>
      <c r="H8" s="126"/>
    </row>
    <row r="9" ht="13.5" thickBot="1"/>
    <row r="10" spans="1:6" ht="57.75" customHeight="1" thickBot="1">
      <c r="A10" s="91" t="s">
        <v>0</v>
      </c>
      <c r="B10" s="103" t="s">
        <v>50</v>
      </c>
      <c r="C10" s="103" t="s">
        <v>71</v>
      </c>
      <c r="D10" s="93" t="s">
        <v>72</v>
      </c>
      <c r="E10" s="110" t="s">
        <v>73</v>
      </c>
      <c r="F10" s="93" t="s">
        <v>17</v>
      </c>
    </row>
    <row r="11" spans="1:6" ht="13.5" thickBot="1">
      <c r="A11" s="94">
        <v>1</v>
      </c>
      <c r="B11" s="95">
        <v>2</v>
      </c>
      <c r="C11" s="104">
        <v>3</v>
      </c>
      <c r="D11" s="104">
        <v>4</v>
      </c>
      <c r="E11" s="105">
        <v>5</v>
      </c>
      <c r="F11" s="106">
        <v>6</v>
      </c>
    </row>
    <row r="12" spans="1:6" ht="12.75">
      <c r="A12" s="31">
        <v>1</v>
      </c>
      <c r="B12" s="7" t="s">
        <v>118</v>
      </c>
      <c r="C12" s="7">
        <v>20728</v>
      </c>
      <c r="D12" s="7">
        <v>7.42</v>
      </c>
      <c r="E12" s="7"/>
      <c r="F12" s="102">
        <v>153800</v>
      </c>
    </row>
    <row r="13" spans="1:6" ht="38.25">
      <c r="A13" s="17"/>
      <c r="B13" s="115" t="s">
        <v>170</v>
      </c>
      <c r="C13" s="2"/>
      <c r="D13" s="2"/>
      <c r="E13" s="2"/>
      <c r="F13" s="102">
        <f aca="true" t="shared" si="0" ref="F13:F27">C13*D13*E13</f>
        <v>0</v>
      </c>
    </row>
    <row r="14" spans="1:6" ht="12.75">
      <c r="A14" s="17"/>
      <c r="B14" s="2"/>
      <c r="C14" s="2"/>
      <c r="D14" s="2"/>
      <c r="E14" s="2"/>
      <c r="F14" s="102">
        <f t="shared" si="0"/>
        <v>0</v>
      </c>
    </row>
    <row r="15" spans="1:6" ht="12.75">
      <c r="A15" s="17"/>
      <c r="B15" s="2"/>
      <c r="C15" s="2"/>
      <c r="D15" s="2"/>
      <c r="E15" s="2"/>
      <c r="F15" s="102">
        <f t="shared" si="0"/>
        <v>0</v>
      </c>
    </row>
    <row r="16" spans="1:6" ht="12.75">
      <c r="A16" s="17"/>
      <c r="B16" s="2"/>
      <c r="C16" s="2"/>
      <c r="D16" s="2"/>
      <c r="E16" s="2"/>
      <c r="F16" s="102">
        <f t="shared" si="0"/>
        <v>0</v>
      </c>
    </row>
    <row r="17" spans="1:6" ht="12.75">
      <c r="A17" s="17"/>
      <c r="B17" s="2"/>
      <c r="C17" s="2"/>
      <c r="D17" s="2"/>
      <c r="E17" s="2"/>
      <c r="F17" s="102">
        <f t="shared" si="0"/>
        <v>0</v>
      </c>
    </row>
    <row r="18" spans="1:6" ht="12.75">
      <c r="A18" s="17"/>
      <c r="B18" s="2"/>
      <c r="C18" s="2"/>
      <c r="D18" s="2"/>
      <c r="E18" s="2"/>
      <c r="F18" s="102">
        <f t="shared" si="0"/>
        <v>0</v>
      </c>
    </row>
    <row r="19" spans="1:6" ht="12.75">
      <c r="A19" s="17"/>
      <c r="B19" s="2"/>
      <c r="C19" s="2"/>
      <c r="D19" s="2"/>
      <c r="E19" s="2"/>
      <c r="F19" s="102">
        <f t="shared" si="0"/>
        <v>0</v>
      </c>
    </row>
    <row r="20" spans="1:6" ht="12.75">
      <c r="A20" s="17"/>
      <c r="B20" s="2"/>
      <c r="C20" s="2"/>
      <c r="D20" s="2"/>
      <c r="E20" s="2"/>
      <c r="F20" s="102">
        <f t="shared" si="0"/>
        <v>0</v>
      </c>
    </row>
    <row r="21" spans="1:6" ht="12.75">
      <c r="A21" s="17"/>
      <c r="B21" s="2"/>
      <c r="C21" s="2"/>
      <c r="D21" s="2"/>
      <c r="E21" s="2"/>
      <c r="F21" s="102">
        <f t="shared" si="0"/>
        <v>0</v>
      </c>
    </row>
    <row r="22" spans="1:6" ht="12.75">
      <c r="A22" s="17"/>
      <c r="B22" s="2"/>
      <c r="C22" s="2"/>
      <c r="D22" s="2"/>
      <c r="E22" s="2"/>
      <c r="F22" s="102">
        <f t="shared" si="0"/>
        <v>0</v>
      </c>
    </row>
    <row r="23" spans="1:6" ht="12.75">
      <c r="A23" s="17"/>
      <c r="B23" s="2"/>
      <c r="C23" s="2"/>
      <c r="D23" s="2"/>
      <c r="E23" s="2"/>
      <c r="F23" s="102">
        <f t="shared" si="0"/>
        <v>0</v>
      </c>
    </row>
    <row r="24" spans="1:6" ht="12.75">
      <c r="A24" s="17"/>
      <c r="B24" s="2"/>
      <c r="C24" s="2"/>
      <c r="D24" s="2"/>
      <c r="E24" s="2"/>
      <c r="F24" s="102">
        <f t="shared" si="0"/>
        <v>0</v>
      </c>
    </row>
    <row r="25" spans="1:6" ht="12.75">
      <c r="A25" s="17"/>
      <c r="B25" s="2"/>
      <c r="C25" s="2"/>
      <c r="D25" s="2"/>
      <c r="E25" s="2"/>
      <c r="F25" s="102">
        <f t="shared" si="0"/>
        <v>0</v>
      </c>
    </row>
    <row r="26" spans="1:6" ht="12.75">
      <c r="A26" s="17"/>
      <c r="B26" s="2"/>
      <c r="C26" s="2"/>
      <c r="D26" s="2"/>
      <c r="E26" s="2"/>
      <c r="F26" s="102">
        <f t="shared" si="0"/>
        <v>0</v>
      </c>
    </row>
    <row r="27" spans="1:6" ht="12.75">
      <c r="A27" s="17"/>
      <c r="B27" s="2"/>
      <c r="C27" s="2"/>
      <c r="D27" s="2"/>
      <c r="E27" s="2"/>
      <c r="F27" s="102">
        <f t="shared" si="0"/>
        <v>0</v>
      </c>
    </row>
    <row r="28" spans="1:6" ht="12.75">
      <c r="A28" s="17"/>
      <c r="B28" s="2"/>
      <c r="C28" s="2"/>
      <c r="D28" s="2"/>
      <c r="E28" s="2"/>
      <c r="F28" s="102">
        <f>D28*E28</f>
        <v>0</v>
      </c>
    </row>
    <row r="29" spans="1:6" ht="15" thickBot="1">
      <c r="A29" s="124" t="s">
        <v>11</v>
      </c>
      <c r="B29" s="125"/>
      <c r="C29" s="101"/>
      <c r="D29" s="20" t="s">
        <v>12</v>
      </c>
      <c r="E29" s="20" t="s">
        <v>12</v>
      </c>
      <c r="F29" s="32">
        <f>SUM(F12:F28)</f>
        <v>153800</v>
      </c>
    </row>
  </sheetData>
  <mergeCells count="7">
    <mergeCell ref="A1:F1"/>
    <mergeCell ref="A29:B29"/>
    <mergeCell ref="A4:F4"/>
    <mergeCell ref="B6:H6"/>
    <mergeCell ref="B7:H7"/>
    <mergeCell ref="B8:H8"/>
    <mergeCell ref="A2:E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4" sqref="A4:E4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23"/>
      <c r="B1" s="123"/>
      <c r="C1" s="123"/>
      <c r="D1" s="123"/>
      <c r="E1" s="123"/>
    </row>
    <row r="2" spans="1:5" ht="12.75" customHeight="1">
      <c r="A2" s="123"/>
      <c r="B2" s="123"/>
      <c r="C2" s="123"/>
      <c r="D2" s="123"/>
      <c r="E2" s="123"/>
    </row>
    <row r="3" spans="1:5" ht="12.75" customHeight="1">
      <c r="A3" s="37"/>
      <c r="B3" s="37"/>
      <c r="C3" s="37"/>
      <c r="D3" s="37"/>
      <c r="E3" s="37"/>
    </row>
    <row r="4" spans="1:5" ht="12.75" customHeight="1">
      <c r="A4" s="123" t="s">
        <v>99</v>
      </c>
      <c r="B4" s="123"/>
      <c r="C4" s="123"/>
      <c r="D4" s="123"/>
      <c r="E4" s="123"/>
    </row>
    <row r="6" spans="2:8" ht="12.75">
      <c r="B6" s="126" t="s">
        <v>88</v>
      </c>
      <c r="C6" s="126"/>
      <c r="D6" s="126"/>
      <c r="E6" s="126"/>
      <c r="F6" s="126"/>
      <c r="G6" s="126"/>
      <c r="H6" s="126"/>
    </row>
    <row r="7" spans="2:8" ht="12.75">
      <c r="B7" s="126" t="s">
        <v>87</v>
      </c>
      <c r="C7" s="126"/>
      <c r="D7" s="126"/>
      <c r="E7" s="126"/>
      <c r="F7" s="126"/>
      <c r="G7" s="126"/>
      <c r="H7" s="126"/>
    </row>
    <row r="8" spans="2:8" ht="12.75">
      <c r="B8" s="126" t="s">
        <v>89</v>
      </c>
      <c r="C8" s="126"/>
      <c r="D8" s="126"/>
      <c r="E8" s="126"/>
      <c r="F8" s="126"/>
      <c r="G8" s="126"/>
      <c r="H8" s="126"/>
    </row>
    <row r="9" ht="13.5" thickBot="1"/>
    <row r="10" spans="1:5" ht="57.75" customHeight="1" thickBot="1">
      <c r="A10" s="91" t="s">
        <v>0</v>
      </c>
      <c r="B10" s="103" t="s">
        <v>50</v>
      </c>
      <c r="C10" s="107" t="s">
        <v>74</v>
      </c>
      <c r="D10" s="108" t="s">
        <v>75</v>
      </c>
      <c r="E10" s="109" t="s">
        <v>76</v>
      </c>
    </row>
    <row r="11" spans="1:5" ht="13.5" thickBot="1">
      <c r="A11" s="94">
        <v>1</v>
      </c>
      <c r="B11" s="95">
        <v>2</v>
      </c>
      <c r="C11" s="104">
        <v>3</v>
      </c>
      <c r="D11" s="105">
        <v>4</v>
      </c>
      <c r="E11" s="106">
        <v>5</v>
      </c>
    </row>
    <row r="12" spans="1:5" ht="12.75">
      <c r="A12" s="31"/>
      <c r="B12" s="7"/>
      <c r="C12" s="7"/>
      <c r="D12" s="7"/>
      <c r="E12" s="102"/>
    </row>
    <row r="13" spans="1:5" ht="12.75">
      <c r="A13" s="17"/>
      <c r="B13" s="2"/>
      <c r="C13" s="2"/>
      <c r="D13" s="2"/>
      <c r="E13" s="102"/>
    </row>
    <row r="14" spans="1:5" ht="12.75">
      <c r="A14" s="17"/>
      <c r="B14" s="2"/>
      <c r="C14" s="2"/>
      <c r="D14" s="2"/>
      <c r="E14" s="102"/>
    </row>
    <row r="15" spans="1:5" ht="12.75">
      <c r="A15" s="17"/>
      <c r="B15" s="2"/>
      <c r="C15" s="2"/>
      <c r="D15" s="2"/>
      <c r="E15" s="102"/>
    </row>
    <row r="16" spans="1:5" ht="12.75">
      <c r="A16" s="17"/>
      <c r="B16" s="2"/>
      <c r="C16" s="2"/>
      <c r="D16" s="2"/>
      <c r="E16" s="102"/>
    </row>
    <row r="17" spans="1:5" ht="12.75">
      <c r="A17" s="17"/>
      <c r="B17" s="2"/>
      <c r="C17" s="2"/>
      <c r="D17" s="2"/>
      <c r="E17" s="102"/>
    </row>
    <row r="18" spans="1:5" ht="12.75">
      <c r="A18" s="17"/>
      <c r="B18" s="2"/>
      <c r="C18" s="2"/>
      <c r="D18" s="2"/>
      <c r="E18" s="102"/>
    </row>
    <row r="19" spans="1:5" ht="12.75">
      <c r="A19" s="17"/>
      <c r="B19" s="2"/>
      <c r="C19" s="2"/>
      <c r="D19" s="2"/>
      <c r="E19" s="102"/>
    </row>
    <row r="20" spans="1:5" ht="12.75">
      <c r="A20" s="17"/>
      <c r="B20" s="2"/>
      <c r="C20" s="2"/>
      <c r="D20" s="2"/>
      <c r="E20" s="102"/>
    </row>
    <row r="21" spans="1:5" ht="12.75">
      <c r="A21" s="17"/>
      <c r="B21" s="2"/>
      <c r="C21" s="2"/>
      <c r="D21" s="2"/>
      <c r="E21" s="102"/>
    </row>
    <row r="22" spans="1:5" ht="12.75">
      <c r="A22" s="17"/>
      <c r="B22" s="2"/>
      <c r="C22" s="2"/>
      <c r="D22" s="2"/>
      <c r="E22" s="102"/>
    </row>
    <row r="23" spans="1:5" ht="12.75">
      <c r="A23" s="17"/>
      <c r="B23" s="2"/>
      <c r="C23" s="2"/>
      <c r="D23" s="2"/>
      <c r="E23" s="102"/>
    </row>
    <row r="24" spans="1:5" ht="12.75">
      <c r="A24" s="17"/>
      <c r="B24" s="2"/>
      <c r="C24" s="2"/>
      <c r="D24" s="2"/>
      <c r="E24" s="102"/>
    </row>
    <row r="25" spans="1:5" ht="12.75">
      <c r="A25" s="17"/>
      <c r="B25" s="2"/>
      <c r="C25" s="2"/>
      <c r="D25" s="2"/>
      <c r="E25" s="102"/>
    </row>
    <row r="26" spans="1:5" ht="12.75">
      <c r="A26" s="17"/>
      <c r="B26" s="2"/>
      <c r="C26" s="2"/>
      <c r="D26" s="2"/>
      <c r="E26" s="102"/>
    </row>
    <row r="27" spans="1:5" ht="12.75">
      <c r="A27" s="17"/>
      <c r="B27" s="2"/>
      <c r="C27" s="2"/>
      <c r="D27" s="2"/>
      <c r="E27" s="102"/>
    </row>
    <row r="28" spans="1:5" ht="12.75">
      <c r="A28" s="17"/>
      <c r="B28" s="2"/>
      <c r="C28" s="2"/>
      <c r="D28" s="2"/>
      <c r="E28" s="102"/>
    </row>
    <row r="29" spans="1:5" ht="15" thickBot="1">
      <c r="A29" s="124" t="s">
        <v>11</v>
      </c>
      <c r="B29" s="125"/>
      <c r="C29" s="101"/>
      <c r="D29" s="20" t="s">
        <v>12</v>
      </c>
      <c r="E29" s="32">
        <f>SUM(E12:E28)</f>
        <v>0</v>
      </c>
    </row>
  </sheetData>
  <mergeCells count="7">
    <mergeCell ref="A1:E1"/>
    <mergeCell ref="A2:E2"/>
    <mergeCell ref="A29:B29"/>
    <mergeCell ref="A4:E4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2">
      <selection activeCell="A2" sqref="A2:IV2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23"/>
      <c r="B1" s="123"/>
      <c r="C1" s="123"/>
      <c r="D1" s="123"/>
      <c r="E1" s="123"/>
    </row>
    <row r="2" spans="1:5" ht="12.75" customHeight="1">
      <c r="A2" s="123" t="s">
        <v>149</v>
      </c>
      <c r="B2" s="123"/>
      <c r="C2" s="123"/>
      <c r="D2" s="123"/>
      <c r="E2" s="123"/>
    </row>
    <row r="3" spans="1:5" ht="12.75" customHeight="1">
      <c r="A3" s="37"/>
      <c r="B3" s="37"/>
      <c r="C3" s="37"/>
      <c r="D3" s="37"/>
      <c r="E3" s="37"/>
    </row>
    <row r="4" spans="1:5" ht="12.75" customHeight="1">
      <c r="A4" s="123" t="s">
        <v>100</v>
      </c>
      <c r="B4" s="123"/>
      <c r="C4" s="123"/>
      <c r="D4" s="123"/>
      <c r="E4" s="123"/>
    </row>
    <row r="5" spans="1:5" ht="14.25">
      <c r="A5" s="123" t="s">
        <v>77</v>
      </c>
      <c r="B5" s="123"/>
      <c r="C5" s="123"/>
      <c r="D5" s="123"/>
      <c r="E5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112</v>
      </c>
      <c r="C8" s="126"/>
      <c r="D8" s="126"/>
      <c r="E8" s="126"/>
      <c r="F8" s="126"/>
      <c r="G8" s="126"/>
      <c r="H8" s="126"/>
    </row>
    <row r="9" ht="13.5" thickBot="1"/>
    <row r="10" spans="1:5" ht="57.75" customHeight="1" thickBot="1">
      <c r="A10" s="91" t="s">
        <v>0</v>
      </c>
      <c r="B10" s="103" t="s">
        <v>13</v>
      </c>
      <c r="C10" s="107" t="s">
        <v>78</v>
      </c>
      <c r="D10" s="108" t="s">
        <v>159</v>
      </c>
      <c r="E10" s="109" t="s">
        <v>79</v>
      </c>
    </row>
    <row r="11" spans="1:5" ht="13.5" thickBot="1">
      <c r="A11" s="94">
        <v>1</v>
      </c>
      <c r="B11" s="95">
        <v>2</v>
      </c>
      <c r="C11" s="104">
        <v>3</v>
      </c>
      <c r="D11" s="105">
        <v>4</v>
      </c>
      <c r="E11" s="106">
        <v>5</v>
      </c>
    </row>
    <row r="12" spans="1:5" ht="25.5">
      <c r="A12" s="31">
        <v>1</v>
      </c>
      <c r="B12" s="116" t="s">
        <v>113</v>
      </c>
      <c r="C12" s="7">
        <v>1</v>
      </c>
      <c r="D12" s="7">
        <v>4</v>
      </c>
      <c r="E12" s="102">
        <v>5960</v>
      </c>
    </row>
    <row r="13" spans="1:5" ht="25.5">
      <c r="A13" s="17">
        <v>2</v>
      </c>
      <c r="B13" s="115" t="s">
        <v>114</v>
      </c>
      <c r="C13" s="2">
        <v>1</v>
      </c>
      <c r="D13" s="2">
        <v>2</v>
      </c>
      <c r="E13" s="102">
        <v>4200</v>
      </c>
    </row>
    <row r="14" spans="1:5" ht="12.75">
      <c r="A14" s="17">
        <v>3</v>
      </c>
      <c r="B14" s="2" t="s">
        <v>115</v>
      </c>
      <c r="C14" s="2">
        <v>1</v>
      </c>
      <c r="D14" s="2">
        <v>12</v>
      </c>
      <c r="E14" s="102">
        <v>13000</v>
      </c>
    </row>
    <row r="15" spans="1:5" ht="25.5">
      <c r="A15" s="17">
        <v>4</v>
      </c>
      <c r="B15" s="115" t="s">
        <v>116</v>
      </c>
      <c r="C15" s="2">
        <v>1</v>
      </c>
      <c r="D15" s="2">
        <v>1</v>
      </c>
      <c r="E15" s="102">
        <v>9000</v>
      </c>
    </row>
    <row r="16" spans="1:5" ht="51">
      <c r="A16" s="17">
        <v>5</v>
      </c>
      <c r="B16" s="115" t="s">
        <v>146</v>
      </c>
      <c r="C16" s="2">
        <v>1</v>
      </c>
      <c r="D16" s="2">
        <v>1</v>
      </c>
      <c r="E16" s="102">
        <v>30109</v>
      </c>
    </row>
    <row r="17" spans="1:5" ht="25.5">
      <c r="A17" s="17">
        <v>6</v>
      </c>
      <c r="B17" s="115" t="s">
        <v>117</v>
      </c>
      <c r="C17" s="2">
        <v>2</v>
      </c>
      <c r="D17" s="2">
        <v>1</v>
      </c>
      <c r="E17" s="102">
        <v>3031</v>
      </c>
    </row>
    <row r="18" spans="1:5" ht="12.75">
      <c r="A18" s="17"/>
      <c r="B18" s="2" t="s">
        <v>157</v>
      </c>
      <c r="C18" s="2">
        <v>1</v>
      </c>
      <c r="D18" s="2">
        <v>1</v>
      </c>
      <c r="E18" s="102">
        <v>8600</v>
      </c>
    </row>
    <row r="19" spans="1:5" ht="12.75">
      <c r="A19" s="17"/>
      <c r="B19" s="2" t="s">
        <v>158</v>
      </c>
      <c r="C19" s="2">
        <v>1</v>
      </c>
      <c r="D19" s="2">
        <v>1</v>
      </c>
      <c r="E19" s="102">
        <v>20000</v>
      </c>
    </row>
    <row r="20" spans="1:5" ht="12.75">
      <c r="A20" s="17"/>
      <c r="B20" s="115"/>
      <c r="C20" s="2"/>
      <c r="D20" s="2"/>
      <c r="E20" s="102"/>
    </row>
    <row r="21" spans="1:5" ht="12.75">
      <c r="A21" s="17"/>
      <c r="B21" s="2"/>
      <c r="C21" s="2"/>
      <c r="D21" s="2"/>
      <c r="E21" s="102"/>
    </row>
    <row r="22" spans="1:5" ht="12.75">
      <c r="A22" s="17"/>
      <c r="B22" s="2"/>
      <c r="C22" s="2"/>
      <c r="D22" s="2"/>
      <c r="E22" s="102"/>
    </row>
    <row r="23" spans="1:5" ht="12.75">
      <c r="A23" s="17"/>
      <c r="B23" s="2"/>
      <c r="C23" s="2"/>
      <c r="D23" s="2"/>
      <c r="E23" s="102"/>
    </row>
    <row r="24" spans="1:5" ht="12.75">
      <c r="A24" s="17"/>
      <c r="B24" s="2"/>
      <c r="C24" s="2"/>
      <c r="D24" s="2"/>
      <c r="E24" s="102"/>
    </row>
    <row r="25" spans="1:5" ht="12.75">
      <c r="A25" s="17"/>
      <c r="B25" s="2"/>
      <c r="C25" s="2"/>
      <c r="D25" s="2"/>
      <c r="E25" s="102"/>
    </row>
    <row r="26" spans="1:5" ht="12.75">
      <c r="A26" s="17"/>
      <c r="B26" s="2"/>
      <c r="C26" s="2"/>
      <c r="D26" s="2"/>
      <c r="E26" s="102"/>
    </row>
    <row r="27" spans="1:5" ht="12.75">
      <c r="A27" s="17"/>
      <c r="B27" s="2"/>
      <c r="C27" s="2"/>
      <c r="D27" s="2"/>
      <c r="E27" s="102"/>
    </row>
    <row r="28" spans="1:5" ht="12.75">
      <c r="A28" s="17"/>
      <c r="B28" s="2"/>
      <c r="C28" s="2"/>
      <c r="D28" s="2"/>
      <c r="E28" s="102"/>
    </row>
    <row r="29" spans="1:5" ht="15" thickBot="1">
      <c r="A29" s="124" t="s">
        <v>11</v>
      </c>
      <c r="B29" s="125"/>
      <c r="C29" s="101"/>
      <c r="D29" s="20" t="s">
        <v>12</v>
      </c>
      <c r="E29" s="32">
        <f>SUM(E12:E28)</f>
        <v>93900</v>
      </c>
    </row>
  </sheetData>
  <mergeCells count="8">
    <mergeCell ref="A1:E1"/>
    <mergeCell ref="A2:E2"/>
    <mergeCell ref="A29:B29"/>
    <mergeCell ref="A4:E4"/>
    <mergeCell ref="A5:E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2" sqref="A2:IV2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9.00390625" style="0" customWidth="1"/>
    <col min="4" max="4" width="20.00390625" style="0" customWidth="1"/>
  </cols>
  <sheetData>
    <row r="1" spans="1:4" ht="12.75" customHeight="1">
      <c r="A1" s="123"/>
      <c r="B1" s="123"/>
      <c r="C1" s="123"/>
      <c r="D1" s="123"/>
    </row>
    <row r="2" spans="1:5" ht="12.75" customHeight="1">
      <c r="A2" s="123" t="s">
        <v>149</v>
      </c>
      <c r="B2" s="123"/>
      <c r="C2" s="123"/>
      <c r="D2" s="123"/>
      <c r="E2" s="123"/>
    </row>
    <row r="3" spans="1:4" ht="12.75" customHeight="1">
      <c r="A3" s="37"/>
      <c r="B3" s="37"/>
      <c r="C3" s="37"/>
      <c r="D3" s="37"/>
    </row>
    <row r="4" spans="1:4" ht="12.75" customHeight="1">
      <c r="A4" s="123" t="s">
        <v>86</v>
      </c>
      <c r="B4" s="123"/>
      <c r="C4" s="123"/>
      <c r="D4" s="123"/>
    </row>
    <row r="5" spans="1:4" ht="14.25">
      <c r="A5" s="123"/>
      <c r="B5" s="123"/>
      <c r="C5" s="123"/>
      <c r="D5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109</v>
      </c>
      <c r="C8" s="126"/>
      <c r="D8" s="126"/>
      <c r="E8" s="126"/>
      <c r="F8" s="126"/>
      <c r="G8" s="126"/>
      <c r="H8" s="126"/>
    </row>
    <row r="9" ht="13.5" thickBot="1"/>
    <row r="10" spans="1:4" ht="57.75" customHeight="1" thickBot="1">
      <c r="A10" s="91" t="s">
        <v>0</v>
      </c>
      <c r="B10" s="103" t="s">
        <v>13</v>
      </c>
      <c r="C10" s="108" t="s">
        <v>80</v>
      </c>
      <c r="D10" s="109" t="s">
        <v>81</v>
      </c>
    </row>
    <row r="11" spans="1:4" ht="13.5" thickBot="1">
      <c r="A11" s="94">
        <v>1</v>
      </c>
      <c r="B11" s="95">
        <v>2</v>
      </c>
      <c r="C11" s="105">
        <v>3</v>
      </c>
      <c r="D11" s="106">
        <v>4</v>
      </c>
    </row>
    <row r="12" spans="1:4" ht="25.5">
      <c r="A12" s="31">
        <v>1</v>
      </c>
      <c r="B12" s="116" t="s">
        <v>110</v>
      </c>
      <c r="C12" s="7">
        <v>1</v>
      </c>
      <c r="D12" s="102">
        <v>1000</v>
      </c>
    </row>
    <row r="13" spans="1:4" ht="25.5">
      <c r="A13" s="17">
        <v>2</v>
      </c>
      <c r="B13" s="115" t="s">
        <v>140</v>
      </c>
      <c r="C13" s="2">
        <v>1</v>
      </c>
      <c r="D13" s="102">
        <v>62700</v>
      </c>
    </row>
    <row r="14" spans="1:4" ht="12.75">
      <c r="A14" s="17">
        <v>3</v>
      </c>
      <c r="B14" s="2" t="s">
        <v>111</v>
      </c>
      <c r="C14" s="2"/>
      <c r="D14" s="102">
        <v>3000</v>
      </c>
    </row>
    <row r="15" spans="1:4" ht="63.75">
      <c r="A15" s="17">
        <v>4</v>
      </c>
      <c r="B15" s="115" t="s">
        <v>147</v>
      </c>
      <c r="C15" s="2">
        <v>1</v>
      </c>
      <c r="D15" s="102">
        <v>3000</v>
      </c>
    </row>
    <row r="16" spans="1:4" ht="25.5">
      <c r="A16" s="17">
        <v>5</v>
      </c>
      <c r="B16" s="115" t="s">
        <v>154</v>
      </c>
      <c r="C16" s="2">
        <v>1</v>
      </c>
      <c r="D16" s="102">
        <v>4500</v>
      </c>
    </row>
    <row r="17" spans="1:4" ht="25.5">
      <c r="A17" s="17">
        <v>6</v>
      </c>
      <c r="B17" s="115" t="s">
        <v>155</v>
      </c>
      <c r="C17" s="2">
        <v>1</v>
      </c>
      <c r="D17" s="102">
        <v>5000</v>
      </c>
    </row>
    <row r="18" spans="1:4" ht="38.25">
      <c r="A18" s="17">
        <v>7</v>
      </c>
      <c r="B18" s="115" t="s">
        <v>156</v>
      </c>
      <c r="C18" s="2">
        <v>1</v>
      </c>
      <c r="D18" s="102">
        <v>2700</v>
      </c>
    </row>
    <row r="19" spans="1:4" ht="12.75">
      <c r="A19" s="17"/>
      <c r="B19" s="2"/>
      <c r="C19" s="2"/>
      <c r="D19" s="102"/>
    </row>
    <row r="20" spans="1:4" ht="12.75">
      <c r="A20" s="17"/>
      <c r="B20" s="2"/>
      <c r="C20" s="2"/>
      <c r="D20" s="102"/>
    </row>
    <row r="21" spans="1:4" ht="12.75">
      <c r="A21" s="17"/>
      <c r="B21" s="2"/>
      <c r="C21" s="2"/>
      <c r="D21" s="102"/>
    </row>
    <row r="22" spans="1:4" ht="12.75">
      <c r="A22" s="17"/>
      <c r="B22" s="2"/>
      <c r="C22" s="2"/>
      <c r="D22" s="102"/>
    </row>
    <row r="23" spans="1:4" ht="12.75">
      <c r="A23" s="17"/>
      <c r="B23" s="2"/>
      <c r="C23" s="2"/>
      <c r="D23" s="102"/>
    </row>
    <row r="24" spans="1:4" ht="12.75">
      <c r="A24" s="17"/>
      <c r="B24" s="2"/>
      <c r="C24" s="2"/>
      <c r="D24" s="102"/>
    </row>
    <row r="25" spans="1:4" ht="12.75">
      <c r="A25" s="17"/>
      <c r="B25" s="2"/>
      <c r="C25" s="2"/>
      <c r="D25" s="102"/>
    </row>
    <row r="26" spans="1:4" ht="12.75">
      <c r="A26" s="17"/>
      <c r="B26" s="2"/>
      <c r="C26" s="2"/>
      <c r="D26" s="102"/>
    </row>
    <row r="27" spans="1:4" ht="15" thickBot="1">
      <c r="A27" s="124" t="s">
        <v>11</v>
      </c>
      <c r="B27" s="125"/>
      <c r="C27" s="20" t="s">
        <v>12</v>
      </c>
      <c r="D27" s="32">
        <f>SUM(D12:D26)</f>
        <v>81900</v>
      </c>
    </row>
  </sheetData>
  <mergeCells count="8">
    <mergeCell ref="A1:D1"/>
    <mergeCell ref="A27:B27"/>
    <mergeCell ref="A4:D4"/>
    <mergeCell ref="A5:D5"/>
    <mergeCell ref="B6:H6"/>
    <mergeCell ref="B7:H7"/>
    <mergeCell ref="B8:H8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13" sqref="F13"/>
    </sheetView>
  </sheetViews>
  <sheetFormatPr defaultColWidth="9.00390625" defaultRowHeight="12.75"/>
  <cols>
    <col min="1" max="1" width="5.625" style="0" customWidth="1"/>
    <col min="2" max="2" width="21.75390625" style="0" customWidth="1"/>
    <col min="3" max="3" width="14.125" style="0" bestFit="1" customWidth="1"/>
    <col min="4" max="4" width="13.25390625" style="0" customWidth="1"/>
    <col min="5" max="5" width="13.75390625" style="0" customWidth="1"/>
    <col min="6" max="6" width="20.00390625" style="0" customWidth="1"/>
  </cols>
  <sheetData>
    <row r="1" spans="1:6" ht="12.75" customHeight="1">
      <c r="A1" s="123"/>
      <c r="B1" s="123"/>
      <c r="C1" s="123"/>
      <c r="D1" s="123"/>
      <c r="E1" s="123"/>
      <c r="F1" s="123"/>
    </row>
    <row r="2" spans="1:5" ht="12.75" customHeight="1">
      <c r="A2" s="123" t="s">
        <v>142</v>
      </c>
      <c r="B2" s="123"/>
      <c r="C2" s="123"/>
      <c r="D2" s="123"/>
      <c r="E2" s="123"/>
    </row>
    <row r="3" spans="1:6" ht="12.75" customHeight="1">
      <c r="A3" s="37"/>
      <c r="B3" s="37"/>
      <c r="C3" s="37"/>
      <c r="D3" s="37"/>
      <c r="E3" s="37"/>
      <c r="F3" s="37"/>
    </row>
    <row r="4" spans="1:6" ht="12.75" customHeight="1">
      <c r="A4" s="123" t="s">
        <v>98</v>
      </c>
      <c r="B4" s="123"/>
      <c r="C4" s="123"/>
      <c r="D4" s="123"/>
      <c r="E4" s="123"/>
      <c r="F4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136</v>
      </c>
      <c r="C8" s="126"/>
      <c r="D8" s="126"/>
      <c r="E8" s="126"/>
      <c r="F8" s="126"/>
      <c r="G8" s="126"/>
      <c r="H8" s="126"/>
    </row>
    <row r="9" ht="13.5" thickBot="1"/>
    <row r="10" spans="1:6" ht="57.75" customHeight="1" thickBot="1">
      <c r="A10" s="91" t="s">
        <v>0</v>
      </c>
      <c r="B10" s="103" t="s">
        <v>50</v>
      </c>
      <c r="C10" s="103" t="s">
        <v>71</v>
      </c>
      <c r="D10" s="93" t="s">
        <v>72</v>
      </c>
      <c r="E10" s="110" t="s">
        <v>73</v>
      </c>
      <c r="F10" s="93" t="s">
        <v>17</v>
      </c>
    </row>
    <row r="11" spans="1:6" ht="13.5" thickBot="1">
      <c r="A11" s="94">
        <v>1</v>
      </c>
      <c r="B11" s="95">
        <v>2</v>
      </c>
      <c r="C11" s="104">
        <v>3</v>
      </c>
      <c r="D11" s="104">
        <v>4</v>
      </c>
      <c r="E11" s="105">
        <v>5</v>
      </c>
      <c r="F11" s="106">
        <v>6</v>
      </c>
    </row>
    <row r="12" spans="1:6" ht="25.5">
      <c r="A12" s="31">
        <v>1</v>
      </c>
      <c r="B12" s="116" t="s">
        <v>138</v>
      </c>
      <c r="C12" s="7">
        <v>3</v>
      </c>
      <c r="D12" s="7">
        <v>1000</v>
      </c>
      <c r="E12" s="7"/>
      <c r="F12" s="102">
        <v>3000</v>
      </c>
    </row>
    <row r="13" spans="1:6" ht="12.75">
      <c r="A13" s="17"/>
      <c r="B13" s="2"/>
      <c r="C13" s="2"/>
      <c r="D13" s="2"/>
      <c r="E13" s="2"/>
      <c r="F13" s="102">
        <f aca="true" t="shared" si="0" ref="F13:F27">C13*D13*E13</f>
        <v>0</v>
      </c>
    </row>
    <row r="14" spans="1:6" ht="12.75">
      <c r="A14" s="17"/>
      <c r="B14" s="2"/>
      <c r="C14" s="2"/>
      <c r="D14" s="2"/>
      <c r="E14" s="2"/>
      <c r="F14" s="102">
        <f t="shared" si="0"/>
        <v>0</v>
      </c>
    </row>
    <row r="15" spans="1:6" ht="12.75">
      <c r="A15" s="17"/>
      <c r="B15" s="2"/>
      <c r="C15" s="2"/>
      <c r="D15" s="2"/>
      <c r="E15" s="2"/>
      <c r="F15" s="102">
        <f t="shared" si="0"/>
        <v>0</v>
      </c>
    </row>
    <row r="16" spans="1:6" ht="12.75">
      <c r="A16" s="17"/>
      <c r="B16" s="2"/>
      <c r="C16" s="2"/>
      <c r="D16" s="2"/>
      <c r="E16" s="2"/>
      <c r="F16" s="102">
        <f t="shared" si="0"/>
        <v>0</v>
      </c>
    </row>
    <row r="17" spans="1:6" ht="12.75">
      <c r="A17" s="17"/>
      <c r="B17" s="2"/>
      <c r="C17" s="2"/>
      <c r="D17" s="2"/>
      <c r="E17" s="2"/>
      <c r="F17" s="102">
        <f t="shared" si="0"/>
        <v>0</v>
      </c>
    </row>
    <row r="18" spans="1:6" ht="12.75">
      <c r="A18" s="17"/>
      <c r="B18" s="2"/>
      <c r="C18" s="2"/>
      <c r="D18" s="2"/>
      <c r="E18" s="2"/>
      <c r="F18" s="102">
        <f t="shared" si="0"/>
        <v>0</v>
      </c>
    </row>
    <row r="19" spans="1:6" ht="12.75">
      <c r="A19" s="17"/>
      <c r="B19" s="2"/>
      <c r="C19" s="2"/>
      <c r="D19" s="2"/>
      <c r="E19" s="2"/>
      <c r="F19" s="102">
        <f t="shared" si="0"/>
        <v>0</v>
      </c>
    </row>
    <row r="20" spans="1:6" ht="12.75">
      <c r="A20" s="17"/>
      <c r="B20" s="2"/>
      <c r="C20" s="2"/>
      <c r="D20" s="2"/>
      <c r="E20" s="2"/>
      <c r="F20" s="102">
        <f t="shared" si="0"/>
        <v>0</v>
      </c>
    </row>
    <row r="21" spans="1:6" ht="12.75">
      <c r="A21" s="17"/>
      <c r="B21" s="2"/>
      <c r="C21" s="2"/>
      <c r="D21" s="2"/>
      <c r="E21" s="2"/>
      <c r="F21" s="102">
        <f t="shared" si="0"/>
        <v>0</v>
      </c>
    </row>
    <row r="22" spans="1:6" ht="12.75">
      <c r="A22" s="17"/>
      <c r="B22" s="2"/>
      <c r="C22" s="2"/>
      <c r="D22" s="2"/>
      <c r="E22" s="2"/>
      <c r="F22" s="102">
        <f t="shared" si="0"/>
        <v>0</v>
      </c>
    </row>
    <row r="23" spans="1:6" ht="12.75">
      <c r="A23" s="17"/>
      <c r="B23" s="2"/>
      <c r="C23" s="2"/>
      <c r="D23" s="2"/>
      <c r="E23" s="2"/>
      <c r="F23" s="102">
        <f t="shared" si="0"/>
        <v>0</v>
      </c>
    </row>
    <row r="24" spans="1:6" ht="12.75">
      <c r="A24" s="17"/>
      <c r="B24" s="2"/>
      <c r="C24" s="2"/>
      <c r="D24" s="2"/>
      <c r="E24" s="2"/>
      <c r="F24" s="102">
        <f t="shared" si="0"/>
        <v>0</v>
      </c>
    </row>
    <row r="25" spans="1:6" ht="12.75">
      <c r="A25" s="17"/>
      <c r="B25" s="2"/>
      <c r="C25" s="2"/>
      <c r="D25" s="2"/>
      <c r="E25" s="2"/>
      <c r="F25" s="102">
        <f t="shared" si="0"/>
        <v>0</v>
      </c>
    </row>
    <row r="26" spans="1:6" ht="12.75">
      <c r="A26" s="17"/>
      <c r="B26" s="2"/>
      <c r="C26" s="2"/>
      <c r="D26" s="2"/>
      <c r="E26" s="2"/>
      <c r="F26" s="102">
        <f t="shared" si="0"/>
        <v>0</v>
      </c>
    </row>
    <row r="27" spans="1:6" ht="12.75">
      <c r="A27" s="17"/>
      <c r="B27" s="2"/>
      <c r="C27" s="2"/>
      <c r="D27" s="2"/>
      <c r="E27" s="2"/>
      <c r="F27" s="102">
        <f t="shared" si="0"/>
        <v>0</v>
      </c>
    </row>
    <row r="28" spans="1:6" ht="12.75">
      <c r="A28" s="17"/>
      <c r="B28" s="2"/>
      <c r="C28" s="2"/>
      <c r="D28" s="2"/>
      <c r="E28" s="2"/>
      <c r="F28" s="102">
        <f>D28*E28</f>
        <v>0</v>
      </c>
    </row>
    <row r="29" spans="1:6" ht="15" thickBot="1">
      <c r="A29" s="124" t="s">
        <v>11</v>
      </c>
      <c r="B29" s="125"/>
      <c r="C29" s="101"/>
      <c r="D29" s="20" t="s">
        <v>12</v>
      </c>
      <c r="E29" s="20" t="s">
        <v>12</v>
      </c>
      <c r="F29" s="32">
        <f>SUM(F12:F28)</f>
        <v>3000</v>
      </c>
    </row>
  </sheetData>
  <mergeCells count="7">
    <mergeCell ref="A1:F1"/>
    <mergeCell ref="A29:B29"/>
    <mergeCell ref="A4:F4"/>
    <mergeCell ref="B6:H6"/>
    <mergeCell ref="B7:H7"/>
    <mergeCell ref="B8:H8"/>
    <mergeCell ref="A2:E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:IV2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23"/>
      <c r="B1" s="123"/>
      <c r="C1" s="123"/>
      <c r="D1" s="123"/>
      <c r="E1" s="123"/>
    </row>
    <row r="2" spans="1:5" ht="12.75" customHeight="1">
      <c r="A2" s="123" t="s">
        <v>149</v>
      </c>
      <c r="B2" s="123"/>
      <c r="C2" s="123"/>
      <c r="D2" s="123"/>
      <c r="E2" s="123"/>
    </row>
    <row r="3" spans="1:5" ht="12.75" customHeight="1">
      <c r="A3" s="37"/>
      <c r="B3" s="37"/>
      <c r="C3" s="37"/>
      <c r="D3" s="37"/>
      <c r="E3" s="37"/>
    </row>
    <row r="4" spans="1:5" ht="12.75" customHeight="1">
      <c r="A4" s="123" t="s">
        <v>85</v>
      </c>
      <c r="B4" s="123"/>
      <c r="C4" s="123"/>
      <c r="D4" s="123"/>
      <c r="E4" s="123"/>
    </row>
    <row r="5" spans="1:5" ht="15" customHeight="1">
      <c r="A5" s="123" t="s">
        <v>82</v>
      </c>
      <c r="B5" s="123"/>
      <c r="C5" s="123"/>
      <c r="D5" s="123"/>
      <c r="E5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125</v>
      </c>
      <c r="C8" s="126"/>
      <c r="D8" s="126"/>
      <c r="E8" s="126"/>
      <c r="F8" s="126"/>
      <c r="G8" s="126"/>
      <c r="H8" s="126"/>
    </row>
    <row r="9" ht="13.5" thickBot="1"/>
    <row r="10" spans="1:5" ht="57.75" customHeight="1" thickBot="1">
      <c r="A10" s="91" t="s">
        <v>0</v>
      </c>
      <c r="B10" s="103" t="s">
        <v>13</v>
      </c>
      <c r="C10" s="107" t="s">
        <v>83</v>
      </c>
      <c r="D10" s="111" t="s">
        <v>84</v>
      </c>
      <c r="E10" s="93" t="s">
        <v>70</v>
      </c>
    </row>
    <row r="11" spans="1:5" ht="13.5" thickBot="1">
      <c r="A11" s="94">
        <v>1</v>
      </c>
      <c r="B11" s="95">
        <v>2</v>
      </c>
      <c r="C11" s="104">
        <v>3</v>
      </c>
      <c r="D11" s="105">
        <v>4</v>
      </c>
      <c r="E11" s="106">
        <v>5</v>
      </c>
    </row>
    <row r="12" spans="1:5" ht="12.75">
      <c r="A12" s="31">
        <v>1</v>
      </c>
      <c r="B12" s="7" t="s">
        <v>148</v>
      </c>
      <c r="C12" s="7">
        <v>1</v>
      </c>
      <c r="D12" s="7">
        <v>25000</v>
      </c>
      <c r="E12" s="102">
        <f>C12*D12</f>
        <v>25000</v>
      </c>
    </row>
    <row r="13" spans="1:5" ht="12.75">
      <c r="A13" s="17">
        <v>2</v>
      </c>
      <c r="B13" s="2" t="s">
        <v>153</v>
      </c>
      <c r="C13" s="2">
        <v>1</v>
      </c>
      <c r="D13" s="2">
        <v>30000</v>
      </c>
      <c r="E13" s="102">
        <f>C13*D13</f>
        <v>30000</v>
      </c>
    </row>
    <row r="14" spans="1:5" ht="12.75">
      <c r="A14" s="17"/>
      <c r="B14" s="2"/>
      <c r="C14" s="2"/>
      <c r="D14" s="2"/>
      <c r="E14" s="102"/>
    </row>
    <row r="15" spans="1:5" ht="12.75">
      <c r="A15" s="17"/>
      <c r="B15" s="2"/>
      <c r="C15" s="2"/>
      <c r="D15" s="2"/>
      <c r="E15" s="102"/>
    </row>
    <row r="16" spans="1:5" ht="12.75">
      <c r="A16" s="17"/>
      <c r="B16" s="2"/>
      <c r="C16" s="2"/>
      <c r="D16" s="2"/>
      <c r="E16" s="102"/>
    </row>
    <row r="17" spans="1:5" ht="12.75">
      <c r="A17" s="17"/>
      <c r="B17" s="2"/>
      <c r="C17" s="2"/>
      <c r="D17" s="2"/>
      <c r="E17" s="102"/>
    </row>
    <row r="18" spans="1:5" ht="12.75">
      <c r="A18" s="17"/>
      <c r="B18" s="2"/>
      <c r="C18" s="2"/>
      <c r="D18" s="2"/>
      <c r="E18" s="102"/>
    </row>
    <row r="19" spans="1:5" ht="12.75">
      <c r="A19" s="17"/>
      <c r="B19" s="2"/>
      <c r="C19" s="2"/>
      <c r="D19" s="2"/>
      <c r="E19" s="102"/>
    </row>
    <row r="20" spans="1:5" ht="12.75">
      <c r="A20" s="17"/>
      <c r="B20" s="2"/>
      <c r="C20" s="2"/>
      <c r="D20" s="2"/>
      <c r="E20" s="102"/>
    </row>
    <row r="21" spans="1:5" ht="12.75">
      <c r="A21" s="17"/>
      <c r="B21" s="2"/>
      <c r="C21" s="2"/>
      <c r="D21" s="2"/>
      <c r="E21" s="102"/>
    </row>
    <row r="22" spans="1:5" ht="12.75">
      <c r="A22" s="17"/>
      <c r="B22" s="2"/>
      <c r="C22" s="2"/>
      <c r="D22" s="2"/>
      <c r="E22" s="102"/>
    </row>
    <row r="23" spans="1:5" ht="12.75">
      <c r="A23" s="17"/>
      <c r="B23" s="2"/>
      <c r="C23" s="2"/>
      <c r="D23" s="2"/>
      <c r="E23" s="102"/>
    </row>
    <row r="24" spans="1:5" ht="12.75">
      <c r="A24" s="17"/>
      <c r="B24" s="2"/>
      <c r="C24" s="2"/>
      <c r="D24" s="2"/>
      <c r="E24" s="102"/>
    </row>
    <row r="25" spans="1:5" ht="12.75">
      <c r="A25" s="17"/>
      <c r="B25" s="2"/>
      <c r="C25" s="2"/>
      <c r="D25" s="2"/>
      <c r="E25" s="102"/>
    </row>
    <row r="26" spans="1:5" ht="12.75">
      <c r="A26" s="17"/>
      <c r="B26" s="2"/>
      <c r="C26" s="2"/>
      <c r="D26" s="2"/>
      <c r="E26" s="102"/>
    </row>
    <row r="27" spans="1:5" ht="12.75">
      <c r="A27" s="17"/>
      <c r="B27" s="2"/>
      <c r="C27" s="2"/>
      <c r="D27" s="2"/>
      <c r="E27" s="102"/>
    </row>
    <row r="28" spans="1:5" ht="12.75">
      <c r="A28" s="17"/>
      <c r="B28" s="2"/>
      <c r="C28" s="2"/>
      <c r="D28" s="2"/>
      <c r="E28" s="102"/>
    </row>
    <row r="29" spans="1:5" ht="15" thickBot="1">
      <c r="A29" s="124" t="s">
        <v>11</v>
      </c>
      <c r="B29" s="125"/>
      <c r="C29" s="101"/>
      <c r="D29" s="20" t="s">
        <v>12</v>
      </c>
      <c r="E29" s="32">
        <f>SUM(E12:E28)</f>
        <v>55000</v>
      </c>
    </row>
  </sheetData>
  <mergeCells count="8">
    <mergeCell ref="A1:E1"/>
    <mergeCell ref="A2:E2"/>
    <mergeCell ref="A29:B29"/>
    <mergeCell ref="A4:E4"/>
    <mergeCell ref="A5:E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E14" sqref="E14"/>
    </sheetView>
  </sheetViews>
  <sheetFormatPr defaultColWidth="9.00390625" defaultRowHeight="12.75"/>
  <cols>
    <col min="1" max="1" width="5.625" style="0" customWidth="1"/>
    <col min="2" max="2" width="40.875" style="0" customWidth="1"/>
    <col min="3" max="3" width="13.25390625" style="0" customWidth="1"/>
    <col min="5" max="5" width="18.125" style="0" customWidth="1"/>
  </cols>
  <sheetData>
    <row r="2" spans="1:5" ht="12.75" customHeight="1">
      <c r="A2" s="123" t="s">
        <v>149</v>
      </c>
      <c r="B2" s="123"/>
      <c r="C2" s="123"/>
      <c r="D2" s="123"/>
      <c r="E2" s="123"/>
    </row>
    <row r="4" spans="1:5" ht="12.75" customHeight="1">
      <c r="A4" s="123" t="s">
        <v>94</v>
      </c>
      <c r="B4" s="123"/>
      <c r="C4" s="123"/>
      <c r="D4" s="123"/>
      <c r="E4" s="123"/>
    </row>
    <row r="5" spans="1:5" ht="12.75" customHeight="1">
      <c r="A5" s="123" t="s">
        <v>60</v>
      </c>
      <c r="B5" s="123"/>
      <c r="C5" s="123"/>
      <c r="D5" s="123"/>
      <c r="E5" s="123"/>
    </row>
    <row r="7" spans="2:8" ht="12.75">
      <c r="B7" s="126" t="s">
        <v>108</v>
      </c>
      <c r="C7" s="126"/>
      <c r="D7" s="126"/>
      <c r="E7" s="126"/>
      <c r="F7" s="126"/>
      <c r="G7" s="126"/>
      <c r="H7" s="126"/>
    </row>
    <row r="8" spans="2:8" ht="12.75">
      <c r="B8" s="126" t="s">
        <v>132</v>
      </c>
      <c r="C8" s="126"/>
      <c r="D8" s="126"/>
      <c r="E8" s="126"/>
      <c r="F8" s="126"/>
      <c r="G8" s="126"/>
      <c r="H8" s="126"/>
    </row>
    <row r="9" spans="2:8" ht="12.75">
      <c r="B9" s="126" t="s">
        <v>129</v>
      </c>
      <c r="C9" s="126"/>
      <c r="D9" s="126"/>
      <c r="E9" s="126"/>
      <c r="F9" s="126"/>
      <c r="G9" s="126"/>
      <c r="H9" s="126"/>
    </row>
    <row r="10" ht="13.5" thickBot="1"/>
    <row r="11" spans="1:5" ht="90" customHeight="1" thickBot="1">
      <c r="A11" s="91" t="s">
        <v>0</v>
      </c>
      <c r="B11" s="93" t="s">
        <v>13</v>
      </c>
      <c r="C11" s="96" t="s">
        <v>57</v>
      </c>
      <c r="D11" s="91" t="s">
        <v>58</v>
      </c>
      <c r="E11" s="98" t="s">
        <v>59</v>
      </c>
    </row>
    <row r="12" spans="1:5" ht="13.5" thickBot="1">
      <c r="A12" s="94">
        <v>1</v>
      </c>
      <c r="B12" s="95">
        <v>2</v>
      </c>
      <c r="C12" s="97">
        <v>3</v>
      </c>
      <c r="D12" s="100">
        <v>4</v>
      </c>
      <c r="E12" s="99">
        <v>5</v>
      </c>
    </row>
    <row r="13" spans="1:5" ht="12.75">
      <c r="A13" s="31">
        <v>1</v>
      </c>
      <c r="B13" s="7" t="s">
        <v>133</v>
      </c>
      <c r="C13" s="7"/>
      <c r="D13" s="7"/>
      <c r="E13" s="102">
        <v>600</v>
      </c>
    </row>
    <row r="14" spans="1:5" ht="12.75">
      <c r="A14" s="17"/>
      <c r="B14" s="2"/>
      <c r="C14" s="2"/>
      <c r="D14" s="2"/>
      <c r="E14" s="102"/>
    </row>
    <row r="15" spans="1:5" ht="12.75">
      <c r="A15" s="17"/>
      <c r="B15" s="2"/>
      <c r="C15" s="2"/>
      <c r="D15" s="2"/>
      <c r="E15" s="102">
        <f aca="true" t="shared" si="0" ref="E15:E29">C15*D15</f>
        <v>0</v>
      </c>
    </row>
    <row r="16" spans="1:5" ht="12.75">
      <c r="A16" s="17"/>
      <c r="B16" s="2"/>
      <c r="C16" s="2"/>
      <c r="D16" s="2"/>
      <c r="E16" s="102">
        <f t="shared" si="0"/>
        <v>0</v>
      </c>
    </row>
    <row r="17" spans="1:5" ht="12.75">
      <c r="A17" s="17"/>
      <c r="B17" s="2"/>
      <c r="C17" s="2"/>
      <c r="D17" s="2"/>
      <c r="E17" s="102">
        <f t="shared" si="0"/>
        <v>0</v>
      </c>
    </row>
    <row r="18" spans="1:5" ht="12.75">
      <c r="A18" s="17"/>
      <c r="B18" s="2"/>
      <c r="C18" s="2"/>
      <c r="D18" s="2"/>
      <c r="E18" s="102">
        <f t="shared" si="0"/>
        <v>0</v>
      </c>
    </row>
    <row r="19" spans="1:5" ht="12.75">
      <c r="A19" s="17"/>
      <c r="B19" s="2"/>
      <c r="C19" s="2"/>
      <c r="D19" s="2"/>
      <c r="E19" s="102">
        <f t="shared" si="0"/>
        <v>0</v>
      </c>
    </row>
    <row r="20" spans="1:5" ht="12.75">
      <c r="A20" s="17"/>
      <c r="B20" s="2"/>
      <c r="C20" s="2"/>
      <c r="D20" s="2"/>
      <c r="E20" s="102">
        <f t="shared" si="0"/>
        <v>0</v>
      </c>
    </row>
    <row r="21" spans="1:5" ht="12.75">
      <c r="A21" s="17"/>
      <c r="B21" s="2"/>
      <c r="C21" s="2"/>
      <c r="D21" s="2"/>
      <c r="E21" s="102">
        <f t="shared" si="0"/>
        <v>0</v>
      </c>
    </row>
    <row r="22" spans="1:5" ht="12.75">
      <c r="A22" s="17"/>
      <c r="B22" s="2"/>
      <c r="C22" s="2"/>
      <c r="D22" s="2"/>
      <c r="E22" s="102">
        <f t="shared" si="0"/>
        <v>0</v>
      </c>
    </row>
    <row r="23" spans="1:5" ht="12.75">
      <c r="A23" s="17"/>
      <c r="B23" s="2"/>
      <c r="C23" s="2"/>
      <c r="D23" s="2"/>
      <c r="E23" s="102">
        <f t="shared" si="0"/>
        <v>0</v>
      </c>
    </row>
    <row r="24" spans="1:5" ht="12.75">
      <c r="A24" s="17"/>
      <c r="B24" s="2"/>
      <c r="C24" s="2"/>
      <c r="D24" s="2"/>
      <c r="E24" s="102">
        <f t="shared" si="0"/>
        <v>0</v>
      </c>
    </row>
    <row r="25" spans="1:5" ht="12.75">
      <c r="A25" s="17"/>
      <c r="B25" s="2"/>
      <c r="C25" s="2"/>
      <c r="D25" s="2"/>
      <c r="E25" s="102">
        <f t="shared" si="0"/>
        <v>0</v>
      </c>
    </row>
    <row r="26" spans="1:5" ht="12.75">
      <c r="A26" s="17"/>
      <c r="B26" s="2"/>
      <c r="C26" s="2"/>
      <c r="D26" s="2"/>
      <c r="E26" s="102">
        <f t="shared" si="0"/>
        <v>0</v>
      </c>
    </row>
    <row r="27" spans="1:5" ht="12.75">
      <c r="A27" s="17"/>
      <c r="B27" s="2"/>
      <c r="C27" s="2"/>
      <c r="D27" s="2"/>
      <c r="E27" s="102">
        <f t="shared" si="0"/>
        <v>0</v>
      </c>
    </row>
    <row r="28" spans="1:5" ht="12.75">
      <c r="A28" s="17"/>
      <c r="B28" s="2"/>
      <c r="C28" s="2"/>
      <c r="D28" s="2"/>
      <c r="E28" s="102">
        <f t="shared" si="0"/>
        <v>0</v>
      </c>
    </row>
    <row r="29" spans="1:5" ht="12.75">
      <c r="A29" s="17"/>
      <c r="B29" s="2"/>
      <c r="C29" s="2"/>
      <c r="D29" s="2"/>
      <c r="E29" s="102">
        <f t="shared" si="0"/>
        <v>0</v>
      </c>
    </row>
    <row r="30" spans="1:5" ht="15" thickBot="1">
      <c r="A30" s="124" t="s">
        <v>11</v>
      </c>
      <c r="B30" s="125"/>
      <c r="C30" s="20" t="s">
        <v>12</v>
      </c>
      <c r="D30" s="20" t="s">
        <v>12</v>
      </c>
      <c r="E30" s="32">
        <f>SUM(E13:E29)</f>
        <v>600</v>
      </c>
    </row>
  </sheetData>
  <mergeCells count="7">
    <mergeCell ref="A2:E2"/>
    <mergeCell ref="A4:E4"/>
    <mergeCell ref="A5:E5"/>
    <mergeCell ref="A30:B30"/>
    <mergeCell ref="B7:H7"/>
    <mergeCell ref="B8:H8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:IV2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23"/>
      <c r="B1" s="123"/>
      <c r="C1" s="123"/>
      <c r="D1" s="123"/>
      <c r="E1" s="123"/>
    </row>
    <row r="2" spans="1:5" ht="12.75" customHeight="1">
      <c r="A2" s="123" t="s">
        <v>149</v>
      </c>
      <c r="B2" s="123"/>
      <c r="C2" s="123"/>
      <c r="D2" s="123"/>
      <c r="E2" s="123"/>
    </row>
    <row r="3" spans="1:5" ht="12.75" customHeight="1">
      <c r="A3" s="37"/>
      <c r="B3" s="37"/>
      <c r="C3" s="37"/>
      <c r="D3" s="37"/>
      <c r="E3" s="37"/>
    </row>
    <row r="4" spans="1:5" ht="12.75" customHeight="1">
      <c r="A4" s="123" t="s">
        <v>85</v>
      </c>
      <c r="B4" s="123"/>
      <c r="C4" s="123"/>
      <c r="D4" s="123"/>
      <c r="E4" s="123"/>
    </row>
    <row r="5" spans="1:5" ht="15" customHeight="1">
      <c r="A5" s="123" t="s">
        <v>82</v>
      </c>
      <c r="B5" s="123"/>
      <c r="C5" s="123"/>
      <c r="D5" s="123"/>
      <c r="E5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127</v>
      </c>
      <c r="C8" s="126"/>
      <c r="D8" s="126"/>
      <c r="E8" s="126"/>
      <c r="F8" s="126"/>
      <c r="G8" s="126"/>
      <c r="H8" s="126"/>
    </row>
    <row r="9" ht="13.5" thickBot="1"/>
    <row r="10" spans="1:5" ht="57.75" customHeight="1" thickBot="1">
      <c r="A10" s="91" t="s">
        <v>0</v>
      </c>
      <c r="B10" s="103" t="s">
        <v>13</v>
      </c>
      <c r="C10" s="107" t="s">
        <v>83</v>
      </c>
      <c r="D10" s="111" t="s">
        <v>84</v>
      </c>
      <c r="E10" s="93" t="s">
        <v>70</v>
      </c>
    </row>
    <row r="11" spans="1:5" ht="13.5" thickBot="1">
      <c r="A11" s="94">
        <v>1</v>
      </c>
      <c r="B11" s="95">
        <v>2</v>
      </c>
      <c r="C11" s="104">
        <v>3</v>
      </c>
      <c r="D11" s="105">
        <v>4</v>
      </c>
      <c r="E11" s="106">
        <v>5</v>
      </c>
    </row>
    <row r="12" spans="1:5" ht="12.75">
      <c r="A12" s="31">
        <v>1</v>
      </c>
      <c r="B12" s="7" t="s">
        <v>128</v>
      </c>
      <c r="C12" s="7">
        <v>550</v>
      </c>
      <c r="D12" s="7">
        <v>450</v>
      </c>
      <c r="E12" s="102">
        <f>C12*D12</f>
        <v>247500</v>
      </c>
    </row>
    <row r="13" spans="1:5" ht="12.75">
      <c r="A13" s="17"/>
      <c r="B13" s="115"/>
      <c r="C13" s="2"/>
      <c r="D13" s="2"/>
      <c r="E13" s="102"/>
    </row>
    <row r="14" spans="1:5" ht="12.75">
      <c r="A14" s="17"/>
      <c r="B14" s="115"/>
      <c r="C14" s="2"/>
      <c r="D14" s="2"/>
      <c r="E14" s="102"/>
    </row>
    <row r="15" spans="1:5" ht="12.75">
      <c r="A15" s="17"/>
      <c r="B15" s="115"/>
      <c r="C15" s="2"/>
      <c r="D15" s="2"/>
      <c r="E15" s="102"/>
    </row>
    <row r="16" spans="1:5" ht="12.75">
      <c r="A16" s="17"/>
      <c r="B16" s="115"/>
      <c r="C16" s="2"/>
      <c r="D16" s="2"/>
      <c r="E16" s="102"/>
    </row>
    <row r="17" spans="1:5" ht="12.75">
      <c r="A17" s="17"/>
      <c r="B17" s="2"/>
      <c r="C17" s="2"/>
      <c r="D17" s="2"/>
      <c r="E17" s="102"/>
    </row>
    <row r="18" spans="1:5" ht="12.75">
      <c r="A18" s="17"/>
      <c r="B18" s="2"/>
      <c r="C18" s="2"/>
      <c r="D18" s="2"/>
      <c r="E18" s="102"/>
    </row>
    <row r="19" spans="1:5" ht="12.75">
      <c r="A19" s="17"/>
      <c r="B19" s="2"/>
      <c r="C19" s="2"/>
      <c r="D19" s="2"/>
      <c r="E19" s="102"/>
    </row>
    <row r="20" spans="1:5" ht="12.75">
      <c r="A20" s="17"/>
      <c r="B20" s="2"/>
      <c r="C20" s="2"/>
      <c r="D20" s="2"/>
      <c r="E20" s="102"/>
    </row>
    <row r="21" spans="1:5" ht="12.75">
      <c r="A21" s="17"/>
      <c r="B21" s="2"/>
      <c r="C21" s="2"/>
      <c r="D21" s="2"/>
      <c r="E21" s="102"/>
    </row>
    <row r="22" spans="1:5" ht="12.75">
      <c r="A22" s="17"/>
      <c r="B22" s="2"/>
      <c r="C22" s="2"/>
      <c r="D22" s="2"/>
      <c r="E22" s="102"/>
    </row>
    <row r="23" spans="1:5" ht="12.75">
      <c r="A23" s="17"/>
      <c r="B23" s="2"/>
      <c r="C23" s="2"/>
      <c r="D23" s="2"/>
      <c r="E23" s="102"/>
    </row>
    <row r="24" spans="1:5" ht="12.75">
      <c r="A24" s="17"/>
      <c r="B24" s="2"/>
      <c r="C24" s="2"/>
      <c r="D24" s="2"/>
      <c r="E24" s="102"/>
    </row>
    <row r="25" spans="1:5" ht="12.75">
      <c r="A25" s="17"/>
      <c r="B25" s="2"/>
      <c r="C25" s="2"/>
      <c r="D25" s="2"/>
      <c r="E25" s="102"/>
    </row>
    <row r="26" spans="1:5" ht="12.75">
      <c r="A26" s="17"/>
      <c r="B26" s="2"/>
      <c r="C26" s="2"/>
      <c r="D26" s="2"/>
      <c r="E26" s="102"/>
    </row>
    <row r="27" spans="1:5" ht="12.75">
      <c r="A27" s="17"/>
      <c r="B27" s="2"/>
      <c r="C27" s="2"/>
      <c r="D27" s="2"/>
      <c r="E27" s="102"/>
    </row>
    <row r="28" spans="1:5" ht="12.75">
      <c r="A28" s="17"/>
      <c r="B28" s="2"/>
      <c r="C28" s="2"/>
      <c r="D28" s="2"/>
      <c r="E28" s="102"/>
    </row>
    <row r="29" spans="1:5" ht="15" thickBot="1">
      <c r="A29" s="124" t="s">
        <v>11</v>
      </c>
      <c r="B29" s="125"/>
      <c r="C29" s="101"/>
      <c r="D29" s="20" t="s">
        <v>12</v>
      </c>
      <c r="E29" s="32">
        <f>SUM(E12:E28)</f>
        <v>247500</v>
      </c>
    </row>
  </sheetData>
  <mergeCells count="8">
    <mergeCell ref="A1:E1"/>
    <mergeCell ref="A29:B29"/>
    <mergeCell ref="A4:E4"/>
    <mergeCell ref="A5:E5"/>
    <mergeCell ref="B6:H6"/>
    <mergeCell ref="B7:H7"/>
    <mergeCell ref="B8:H8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:IV2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23"/>
      <c r="B1" s="123"/>
      <c r="C1" s="123"/>
      <c r="D1" s="123"/>
      <c r="E1" s="123"/>
    </row>
    <row r="2" spans="1:5" ht="12.75" customHeight="1">
      <c r="A2" s="123" t="s">
        <v>149</v>
      </c>
      <c r="B2" s="123"/>
      <c r="C2" s="123"/>
      <c r="D2" s="123"/>
      <c r="E2" s="123"/>
    </row>
    <row r="3" spans="1:5" ht="12.75" customHeight="1">
      <c r="A3" s="37"/>
      <c r="B3" s="37"/>
      <c r="C3" s="37"/>
      <c r="D3" s="37"/>
      <c r="E3" s="37"/>
    </row>
    <row r="4" spans="1:5" ht="12.75" customHeight="1">
      <c r="A4" s="123" t="s">
        <v>85</v>
      </c>
      <c r="B4" s="123"/>
      <c r="C4" s="123"/>
      <c r="D4" s="123"/>
      <c r="E4" s="123"/>
    </row>
    <row r="5" spans="1:5" ht="15" customHeight="1">
      <c r="A5" s="123" t="s">
        <v>82</v>
      </c>
      <c r="B5" s="123"/>
      <c r="C5" s="123"/>
      <c r="D5" s="123"/>
      <c r="E5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126</v>
      </c>
      <c r="C8" s="126"/>
      <c r="D8" s="126"/>
      <c r="E8" s="126"/>
      <c r="F8" s="126"/>
      <c r="G8" s="126"/>
      <c r="H8" s="126"/>
    </row>
    <row r="9" ht="13.5" thickBot="1"/>
    <row r="10" spans="1:5" ht="57.75" customHeight="1" thickBot="1">
      <c r="A10" s="91" t="s">
        <v>0</v>
      </c>
      <c r="B10" s="103" t="s">
        <v>13</v>
      </c>
      <c r="C10" s="107" t="s">
        <v>83</v>
      </c>
      <c r="D10" s="111" t="s">
        <v>84</v>
      </c>
      <c r="E10" s="93" t="s">
        <v>70</v>
      </c>
    </row>
    <row r="11" spans="1:5" ht="13.5" thickBot="1">
      <c r="A11" s="94">
        <v>1</v>
      </c>
      <c r="B11" s="95">
        <v>2</v>
      </c>
      <c r="C11" s="104">
        <v>3</v>
      </c>
      <c r="D11" s="105">
        <v>4</v>
      </c>
      <c r="E11" s="106">
        <v>5</v>
      </c>
    </row>
    <row r="12" spans="1:5" ht="12.75">
      <c r="A12" s="31">
        <v>1</v>
      </c>
      <c r="B12" s="7" t="s">
        <v>141</v>
      </c>
      <c r="C12" s="7">
        <v>323</v>
      </c>
      <c r="D12" s="7">
        <v>39</v>
      </c>
      <c r="E12" s="102">
        <v>12600</v>
      </c>
    </row>
    <row r="13" spans="1:5" ht="12.75">
      <c r="A13" s="17">
        <v>2</v>
      </c>
      <c r="B13" s="115" t="s">
        <v>160</v>
      </c>
      <c r="C13" s="2">
        <v>2744</v>
      </c>
      <c r="D13" s="2">
        <v>39</v>
      </c>
      <c r="E13" s="102">
        <v>107000</v>
      </c>
    </row>
    <row r="14" spans="1:5" ht="12.75">
      <c r="A14" s="17"/>
      <c r="B14" s="115"/>
      <c r="C14" s="2"/>
      <c r="D14" s="2"/>
      <c r="E14" s="102"/>
    </row>
    <row r="15" spans="1:5" ht="12.75">
      <c r="A15" s="17"/>
      <c r="B15" s="115"/>
      <c r="C15" s="2"/>
      <c r="D15" s="2"/>
      <c r="E15" s="102"/>
    </row>
    <row r="16" spans="1:5" ht="12.75">
      <c r="A16" s="17"/>
      <c r="B16" s="115"/>
      <c r="C16" s="2"/>
      <c r="D16" s="2"/>
      <c r="E16" s="102"/>
    </row>
    <row r="17" spans="1:5" ht="12.75">
      <c r="A17" s="17"/>
      <c r="B17" s="2"/>
      <c r="C17" s="2"/>
      <c r="D17" s="2"/>
      <c r="E17" s="102"/>
    </row>
    <row r="18" spans="1:5" ht="12.75">
      <c r="A18" s="17"/>
      <c r="B18" s="2"/>
      <c r="C18" s="2"/>
      <c r="D18" s="2"/>
      <c r="E18" s="102"/>
    </row>
    <row r="19" spans="1:5" ht="12.75">
      <c r="A19" s="17"/>
      <c r="B19" s="2"/>
      <c r="C19" s="2"/>
      <c r="D19" s="2"/>
      <c r="E19" s="102"/>
    </row>
    <row r="20" spans="1:5" ht="12.75">
      <c r="A20" s="17"/>
      <c r="B20" s="2"/>
      <c r="C20" s="2"/>
      <c r="D20" s="2"/>
      <c r="E20" s="102"/>
    </row>
    <row r="21" spans="1:5" ht="12.75">
      <c r="A21" s="17"/>
      <c r="B21" s="2"/>
      <c r="C21" s="2"/>
      <c r="D21" s="2"/>
      <c r="E21" s="102"/>
    </row>
    <row r="22" spans="1:5" ht="12.75">
      <c r="A22" s="17"/>
      <c r="B22" s="2"/>
      <c r="C22" s="2"/>
      <c r="D22" s="2"/>
      <c r="E22" s="102"/>
    </row>
    <row r="23" spans="1:5" ht="12.75">
      <c r="A23" s="17"/>
      <c r="B23" s="2"/>
      <c r="C23" s="2"/>
      <c r="D23" s="2"/>
      <c r="E23" s="102"/>
    </row>
    <row r="24" spans="1:5" ht="12.75">
      <c r="A24" s="17"/>
      <c r="B24" s="2"/>
      <c r="C24" s="2"/>
      <c r="D24" s="2"/>
      <c r="E24" s="102"/>
    </row>
    <row r="25" spans="1:5" ht="12.75">
      <c r="A25" s="17"/>
      <c r="B25" s="2"/>
      <c r="C25" s="2"/>
      <c r="D25" s="2"/>
      <c r="E25" s="102"/>
    </row>
    <row r="26" spans="1:5" ht="12.75">
      <c r="A26" s="17"/>
      <c r="B26" s="2"/>
      <c r="C26" s="2"/>
      <c r="D26" s="2"/>
      <c r="E26" s="102"/>
    </row>
    <row r="27" spans="1:5" ht="12.75">
      <c r="A27" s="17"/>
      <c r="B27" s="2"/>
      <c r="C27" s="2"/>
      <c r="D27" s="2"/>
      <c r="E27" s="102"/>
    </row>
    <row r="28" spans="1:5" ht="12.75">
      <c r="A28" s="17"/>
      <c r="B28" s="2"/>
      <c r="C28" s="2"/>
      <c r="D28" s="2"/>
      <c r="E28" s="102"/>
    </row>
    <row r="29" spans="1:5" ht="15" thickBot="1">
      <c r="A29" s="124" t="s">
        <v>11</v>
      </c>
      <c r="B29" s="125"/>
      <c r="C29" s="101"/>
      <c r="D29" s="20" t="s">
        <v>12</v>
      </c>
      <c r="E29" s="32">
        <f>SUM(E12:E28)</f>
        <v>119600</v>
      </c>
    </row>
  </sheetData>
  <mergeCells count="8">
    <mergeCell ref="A1:E1"/>
    <mergeCell ref="A29:B29"/>
    <mergeCell ref="A4:E4"/>
    <mergeCell ref="A5:E5"/>
    <mergeCell ref="B6:H6"/>
    <mergeCell ref="B7:H7"/>
    <mergeCell ref="B8:H8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17" sqref="B17"/>
    </sheetView>
  </sheetViews>
  <sheetFormatPr defaultColWidth="9.00390625" defaultRowHeight="12.75"/>
  <cols>
    <col min="1" max="1" width="4.375" style="0" customWidth="1"/>
    <col min="2" max="2" width="19.375" style="0" customWidth="1"/>
    <col min="3" max="3" width="10.875" style="0" customWidth="1"/>
    <col min="4" max="4" width="10.25390625" style="0" customWidth="1"/>
    <col min="5" max="5" width="10.75390625" style="0" customWidth="1"/>
    <col min="6" max="6" width="11.125" style="0" customWidth="1"/>
    <col min="7" max="7" width="11.00390625" style="0" customWidth="1"/>
    <col min="8" max="8" width="12.00390625" style="0" customWidth="1"/>
    <col min="9" max="9" width="14.00390625" style="0" customWidth="1"/>
  </cols>
  <sheetData>
    <row r="1" spans="6:9" ht="12.75">
      <c r="F1" s="127"/>
      <c r="G1" s="127"/>
      <c r="H1" s="127"/>
      <c r="I1" s="112"/>
    </row>
    <row r="2" spans="1:9" ht="14.25">
      <c r="A2" s="123" t="s">
        <v>149</v>
      </c>
      <c r="B2" s="123"/>
      <c r="C2" s="123"/>
      <c r="D2" s="123"/>
      <c r="E2" s="123"/>
      <c r="F2" s="127"/>
      <c r="G2" s="127"/>
      <c r="H2" s="127"/>
      <c r="I2" s="127"/>
    </row>
    <row r="3" spans="6:9" ht="12.75">
      <c r="F3" s="127"/>
      <c r="G3" s="127"/>
      <c r="H3" s="127"/>
      <c r="I3" s="127"/>
    </row>
    <row r="4" spans="1:9" ht="15.75">
      <c r="A4" s="132" t="s">
        <v>167</v>
      </c>
      <c r="B4" s="132"/>
      <c r="C4" s="132"/>
      <c r="D4" s="132"/>
      <c r="E4" s="132"/>
      <c r="F4" s="132"/>
      <c r="G4" s="132"/>
      <c r="H4" s="132"/>
      <c r="I4" s="132"/>
    </row>
    <row r="5" spans="1:9" ht="15.75">
      <c r="A5" s="131" t="s">
        <v>168</v>
      </c>
      <c r="B5" s="131"/>
      <c r="C5" s="131"/>
      <c r="D5" s="131"/>
      <c r="E5" s="131"/>
      <c r="F5" s="131"/>
      <c r="G5" s="131"/>
      <c r="H5" s="131"/>
      <c r="I5" s="131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2:8" ht="12.75">
      <c r="B7" s="126" t="s">
        <v>108</v>
      </c>
      <c r="C7" s="126"/>
      <c r="D7" s="126"/>
      <c r="E7" s="126"/>
      <c r="F7" s="126"/>
      <c r="G7" s="126"/>
      <c r="H7" s="126"/>
    </row>
    <row r="8" spans="2:8" ht="12.75">
      <c r="B8" s="126" t="s">
        <v>107</v>
      </c>
      <c r="C8" s="126"/>
      <c r="D8" s="126"/>
      <c r="E8" s="126"/>
      <c r="F8" s="126"/>
      <c r="G8" s="126"/>
      <c r="H8" s="126"/>
    </row>
    <row r="9" spans="2:8" ht="12.75">
      <c r="B9" s="126" t="s">
        <v>134</v>
      </c>
      <c r="C9" s="126"/>
      <c r="D9" s="126"/>
      <c r="E9" s="126"/>
      <c r="F9" s="126"/>
      <c r="G9" s="126"/>
      <c r="H9" s="126"/>
    </row>
    <row r="10" spans="2:5" ht="13.5" thickBot="1">
      <c r="B10" s="27"/>
      <c r="C10" s="27"/>
      <c r="D10" s="27"/>
      <c r="E10" s="27"/>
    </row>
    <row r="11" spans="1:9" ht="30.75" customHeight="1" thickBot="1">
      <c r="A11" s="122" t="s">
        <v>0</v>
      </c>
      <c r="B11" s="142" t="s">
        <v>1</v>
      </c>
      <c r="C11" s="145" t="s">
        <v>2</v>
      </c>
      <c r="D11" s="138" t="s">
        <v>9</v>
      </c>
      <c r="E11" s="139"/>
      <c r="F11" s="139"/>
      <c r="G11" s="121"/>
      <c r="H11" s="128" t="s">
        <v>7</v>
      </c>
      <c r="I11" s="128" t="s">
        <v>8</v>
      </c>
    </row>
    <row r="12" spans="1:9" ht="14.25" customHeight="1" thickBot="1">
      <c r="A12" s="140"/>
      <c r="B12" s="143"/>
      <c r="C12" s="146"/>
      <c r="D12" s="142" t="s">
        <v>3</v>
      </c>
      <c r="E12" s="135" t="s">
        <v>10</v>
      </c>
      <c r="F12" s="136"/>
      <c r="G12" s="137"/>
      <c r="H12" s="129"/>
      <c r="I12" s="129"/>
    </row>
    <row r="13" spans="1:9" ht="60.75" thickBot="1">
      <c r="A13" s="141"/>
      <c r="B13" s="144"/>
      <c r="C13" s="147"/>
      <c r="D13" s="144"/>
      <c r="E13" s="12" t="s">
        <v>4</v>
      </c>
      <c r="F13" s="12" t="s">
        <v>5</v>
      </c>
      <c r="G13" s="13" t="s">
        <v>6</v>
      </c>
      <c r="H13" s="130"/>
      <c r="I13" s="130"/>
    </row>
    <row r="14" spans="1:9" s="3" customFormat="1" ht="12" thickBo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1">
        <v>9</v>
      </c>
    </row>
    <row r="15" spans="1:9" ht="12.75">
      <c r="A15" s="14">
        <v>1</v>
      </c>
      <c r="B15" s="15" t="s">
        <v>135</v>
      </c>
      <c r="C15" s="15">
        <v>1.5</v>
      </c>
      <c r="D15" s="16">
        <f aca="true" t="shared" si="0" ref="D15:D35">E15+F15+G15</f>
        <v>9489</v>
      </c>
      <c r="E15" s="16">
        <v>3430</v>
      </c>
      <c r="F15" s="16"/>
      <c r="G15" s="16">
        <v>6059</v>
      </c>
      <c r="H15" s="16"/>
      <c r="I15" s="18">
        <f aca="true" t="shared" si="1" ref="I15:I35">C15*D15*(1+H15/100)*12</f>
        <v>170802</v>
      </c>
    </row>
    <row r="16" spans="1:9" ht="12.75">
      <c r="A16" s="17">
        <v>2</v>
      </c>
      <c r="B16" s="2" t="s">
        <v>165</v>
      </c>
      <c r="C16" s="2">
        <v>4.2</v>
      </c>
      <c r="D16" s="6">
        <f t="shared" si="0"/>
        <v>9489</v>
      </c>
      <c r="E16" s="6">
        <v>3430</v>
      </c>
      <c r="F16" s="6"/>
      <c r="G16" s="6">
        <v>6059</v>
      </c>
      <c r="H16" s="6"/>
      <c r="I16" s="18">
        <f>C16*D16*(1+H16/100)*8</f>
        <v>318830.4</v>
      </c>
    </row>
    <row r="17" spans="1:9" ht="38.25">
      <c r="A17" s="17"/>
      <c r="B17" s="115" t="s">
        <v>170</v>
      </c>
      <c r="C17" s="2"/>
      <c r="D17" s="6">
        <f t="shared" si="0"/>
        <v>0</v>
      </c>
      <c r="E17" s="6"/>
      <c r="F17" s="6"/>
      <c r="G17" s="6"/>
      <c r="H17" s="6"/>
      <c r="I17" s="18">
        <f t="shared" si="1"/>
        <v>0</v>
      </c>
    </row>
    <row r="18" spans="1:9" ht="12.75">
      <c r="A18" s="17"/>
      <c r="B18" s="2"/>
      <c r="C18" s="2"/>
      <c r="D18" s="6">
        <f t="shared" si="0"/>
        <v>0</v>
      </c>
      <c r="E18" s="6"/>
      <c r="F18" s="6"/>
      <c r="G18" s="6"/>
      <c r="H18" s="6"/>
      <c r="I18" s="18">
        <f t="shared" si="1"/>
        <v>0</v>
      </c>
    </row>
    <row r="19" spans="1:9" ht="12.75">
      <c r="A19" s="17"/>
      <c r="B19" s="2"/>
      <c r="C19" s="2"/>
      <c r="D19" s="6">
        <f t="shared" si="0"/>
        <v>0</v>
      </c>
      <c r="E19" s="6"/>
      <c r="F19" s="6"/>
      <c r="G19" s="6"/>
      <c r="H19" s="6"/>
      <c r="I19" s="18">
        <f t="shared" si="1"/>
        <v>0</v>
      </c>
    </row>
    <row r="20" spans="1:9" ht="12.75">
      <c r="A20" s="17"/>
      <c r="B20" s="2"/>
      <c r="C20" s="2"/>
      <c r="D20" s="6">
        <f t="shared" si="0"/>
        <v>0</v>
      </c>
      <c r="E20" s="6"/>
      <c r="F20" s="6"/>
      <c r="G20" s="6"/>
      <c r="H20" s="6"/>
      <c r="I20" s="18">
        <f t="shared" si="1"/>
        <v>0</v>
      </c>
    </row>
    <row r="21" spans="1:9" ht="12.75">
      <c r="A21" s="17"/>
      <c r="B21" s="2"/>
      <c r="C21" s="2"/>
      <c r="D21" s="6">
        <f t="shared" si="0"/>
        <v>0</v>
      </c>
      <c r="E21" s="6"/>
      <c r="F21" s="6"/>
      <c r="G21" s="6"/>
      <c r="H21" s="6"/>
      <c r="I21" s="18">
        <f t="shared" si="1"/>
        <v>0</v>
      </c>
    </row>
    <row r="22" spans="1:9" ht="12.75">
      <c r="A22" s="17"/>
      <c r="B22" s="2"/>
      <c r="C22" s="2"/>
      <c r="D22" s="6">
        <f t="shared" si="0"/>
        <v>0</v>
      </c>
      <c r="E22" s="6"/>
      <c r="F22" s="6"/>
      <c r="G22" s="6"/>
      <c r="H22" s="6"/>
      <c r="I22" s="18">
        <f t="shared" si="1"/>
        <v>0</v>
      </c>
    </row>
    <row r="23" spans="1:9" ht="12.75">
      <c r="A23" s="17"/>
      <c r="B23" s="2"/>
      <c r="C23" s="2"/>
      <c r="D23" s="6">
        <f t="shared" si="0"/>
        <v>0</v>
      </c>
      <c r="E23" s="6"/>
      <c r="F23" s="6"/>
      <c r="G23" s="6"/>
      <c r="H23" s="6"/>
      <c r="I23" s="18">
        <f t="shared" si="1"/>
        <v>0</v>
      </c>
    </row>
    <row r="24" spans="1:9" ht="12.75">
      <c r="A24" s="17"/>
      <c r="B24" s="2"/>
      <c r="C24" s="2"/>
      <c r="D24" s="6">
        <f t="shared" si="0"/>
        <v>0</v>
      </c>
      <c r="E24" s="6"/>
      <c r="F24" s="6"/>
      <c r="G24" s="6"/>
      <c r="H24" s="6"/>
      <c r="I24" s="18">
        <f t="shared" si="1"/>
        <v>0</v>
      </c>
    </row>
    <row r="25" spans="1:9" ht="12.75">
      <c r="A25" s="17"/>
      <c r="B25" s="2"/>
      <c r="C25" s="2"/>
      <c r="D25" s="6">
        <f t="shared" si="0"/>
        <v>0</v>
      </c>
      <c r="E25" s="6"/>
      <c r="F25" s="6"/>
      <c r="G25" s="6"/>
      <c r="H25" s="6"/>
      <c r="I25" s="18">
        <f t="shared" si="1"/>
        <v>0</v>
      </c>
    </row>
    <row r="26" spans="1:9" ht="12.75">
      <c r="A26" s="17"/>
      <c r="B26" s="2"/>
      <c r="C26" s="2"/>
      <c r="D26" s="6">
        <f t="shared" si="0"/>
        <v>0</v>
      </c>
      <c r="E26" s="6"/>
      <c r="F26" s="6"/>
      <c r="G26" s="6"/>
      <c r="H26" s="6"/>
      <c r="I26" s="18">
        <f t="shared" si="1"/>
        <v>0</v>
      </c>
    </row>
    <row r="27" spans="1:9" ht="12.75">
      <c r="A27" s="17"/>
      <c r="B27" s="2"/>
      <c r="C27" s="2"/>
      <c r="D27" s="6">
        <f t="shared" si="0"/>
        <v>0</v>
      </c>
      <c r="E27" s="6"/>
      <c r="F27" s="6"/>
      <c r="G27" s="6"/>
      <c r="H27" s="6"/>
      <c r="I27" s="18">
        <f t="shared" si="1"/>
        <v>0</v>
      </c>
    </row>
    <row r="28" spans="1:9" ht="12.75">
      <c r="A28" s="17"/>
      <c r="B28" s="2"/>
      <c r="C28" s="2"/>
      <c r="D28" s="6">
        <f t="shared" si="0"/>
        <v>0</v>
      </c>
      <c r="E28" s="6"/>
      <c r="F28" s="6"/>
      <c r="G28" s="6"/>
      <c r="H28" s="6"/>
      <c r="I28" s="18">
        <f t="shared" si="1"/>
        <v>0</v>
      </c>
    </row>
    <row r="29" spans="1:9" ht="12.75">
      <c r="A29" s="17"/>
      <c r="B29" s="2"/>
      <c r="C29" s="2"/>
      <c r="D29" s="6">
        <f t="shared" si="0"/>
        <v>0</v>
      </c>
      <c r="E29" s="6"/>
      <c r="F29" s="6"/>
      <c r="G29" s="6"/>
      <c r="H29" s="6"/>
      <c r="I29" s="18">
        <f t="shared" si="1"/>
        <v>0</v>
      </c>
    </row>
    <row r="30" spans="1:9" ht="12.75">
      <c r="A30" s="17"/>
      <c r="B30" s="2"/>
      <c r="C30" s="2"/>
      <c r="D30" s="6">
        <f t="shared" si="0"/>
        <v>0</v>
      </c>
      <c r="E30" s="6"/>
      <c r="F30" s="6"/>
      <c r="G30" s="6"/>
      <c r="H30" s="6"/>
      <c r="I30" s="18">
        <f t="shared" si="1"/>
        <v>0</v>
      </c>
    </row>
    <row r="31" spans="1:9" ht="12.75">
      <c r="A31" s="17"/>
      <c r="B31" s="2"/>
      <c r="C31" s="2"/>
      <c r="D31" s="6">
        <f t="shared" si="0"/>
        <v>0</v>
      </c>
      <c r="E31" s="6"/>
      <c r="F31" s="6"/>
      <c r="G31" s="6"/>
      <c r="H31" s="6"/>
      <c r="I31" s="18">
        <f t="shared" si="1"/>
        <v>0</v>
      </c>
    </row>
    <row r="32" spans="1:9" ht="12.75">
      <c r="A32" s="17"/>
      <c r="B32" s="2"/>
      <c r="C32" s="2"/>
      <c r="D32" s="6">
        <f t="shared" si="0"/>
        <v>0</v>
      </c>
      <c r="E32" s="6"/>
      <c r="F32" s="6"/>
      <c r="G32" s="6"/>
      <c r="H32" s="6"/>
      <c r="I32" s="18">
        <f t="shared" si="1"/>
        <v>0</v>
      </c>
    </row>
    <row r="33" spans="1:9" ht="12.75">
      <c r="A33" s="17"/>
      <c r="B33" s="2"/>
      <c r="C33" s="2"/>
      <c r="D33" s="6">
        <f t="shared" si="0"/>
        <v>0</v>
      </c>
      <c r="E33" s="6"/>
      <c r="F33" s="6"/>
      <c r="G33" s="6"/>
      <c r="H33" s="6"/>
      <c r="I33" s="18">
        <f t="shared" si="1"/>
        <v>0</v>
      </c>
    </row>
    <row r="34" spans="1:9" ht="12.75">
      <c r="A34" s="17"/>
      <c r="B34" s="2"/>
      <c r="C34" s="2"/>
      <c r="D34" s="6">
        <f t="shared" si="0"/>
        <v>0</v>
      </c>
      <c r="E34" s="6"/>
      <c r="F34" s="6"/>
      <c r="G34" s="6"/>
      <c r="H34" s="6"/>
      <c r="I34" s="18">
        <f t="shared" si="1"/>
        <v>0</v>
      </c>
    </row>
    <row r="35" spans="1:9" ht="13.5" thickBot="1">
      <c r="A35" s="19"/>
      <c r="B35" s="20"/>
      <c r="C35" s="20"/>
      <c r="D35" s="21">
        <f t="shared" si="0"/>
        <v>0</v>
      </c>
      <c r="E35" s="21"/>
      <c r="F35" s="21"/>
      <c r="G35" s="21"/>
      <c r="H35" s="21"/>
      <c r="I35" s="22">
        <f t="shared" si="1"/>
        <v>0</v>
      </c>
    </row>
    <row r="36" spans="1:9" ht="13.5" thickBot="1">
      <c r="A36" s="133" t="s">
        <v>11</v>
      </c>
      <c r="B36" s="134"/>
      <c r="C36" s="23"/>
      <c r="D36" s="24">
        <f>SUM(D15:D35)</f>
        <v>18978</v>
      </c>
      <c r="E36" s="25" t="s">
        <v>12</v>
      </c>
      <c r="F36" s="25" t="s">
        <v>12</v>
      </c>
      <c r="G36" s="25" t="s">
        <v>12</v>
      </c>
      <c r="H36" s="25" t="s">
        <v>12</v>
      </c>
      <c r="I36" s="24">
        <f>SUM(I15:I35)</f>
        <v>489632.4</v>
      </c>
    </row>
  </sheetData>
  <mergeCells count="18">
    <mergeCell ref="A36:B36"/>
    <mergeCell ref="B8:H8"/>
    <mergeCell ref="E12:G12"/>
    <mergeCell ref="D11:G11"/>
    <mergeCell ref="A11:A13"/>
    <mergeCell ref="B11:B13"/>
    <mergeCell ref="C11:C13"/>
    <mergeCell ref="D12:D13"/>
    <mergeCell ref="B9:H9"/>
    <mergeCell ref="F1:H1"/>
    <mergeCell ref="F2:I2"/>
    <mergeCell ref="F3:I3"/>
    <mergeCell ref="H11:H13"/>
    <mergeCell ref="I11:I13"/>
    <mergeCell ref="A5:I5"/>
    <mergeCell ref="B7:H7"/>
    <mergeCell ref="A2:E2"/>
    <mergeCell ref="A4:I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5">
      <selection activeCell="B26" sqref="B26"/>
    </sheetView>
  </sheetViews>
  <sheetFormatPr defaultColWidth="9.00390625" defaultRowHeight="12.75"/>
  <cols>
    <col min="1" max="1" width="5.875" style="0" customWidth="1"/>
    <col min="2" max="2" width="57.625" style="0" customWidth="1"/>
    <col min="3" max="4" width="13.00390625" style="0" customWidth="1"/>
  </cols>
  <sheetData>
    <row r="1" spans="1:9" ht="14.25">
      <c r="A1" s="123" t="s">
        <v>149</v>
      </c>
      <c r="B1" s="123"/>
      <c r="C1" s="123"/>
      <c r="D1" s="123"/>
      <c r="E1" s="123"/>
      <c r="F1" s="127"/>
      <c r="G1" s="127"/>
      <c r="H1" s="127"/>
      <c r="I1" s="127"/>
    </row>
    <row r="3" spans="1:4" ht="12.75" customHeight="1">
      <c r="A3" s="123" t="s">
        <v>92</v>
      </c>
      <c r="B3" s="123"/>
      <c r="C3" s="123"/>
      <c r="D3" s="123"/>
    </row>
    <row r="4" spans="1:4" ht="12.75" customHeight="1">
      <c r="A4" s="123" t="s">
        <v>24</v>
      </c>
      <c r="B4" s="123"/>
      <c r="C4" s="123"/>
      <c r="D4" s="123"/>
    </row>
    <row r="5" spans="1:4" ht="12.75" customHeight="1">
      <c r="A5" s="123" t="s">
        <v>25</v>
      </c>
      <c r="B5" s="123"/>
      <c r="C5" s="123"/>
      <c r="D5" s="123"/>
    </row>
    <row r="6" spans="1:4" ht="12.75" customHeight="1">
      <c r="A6" s="123" t="s">
        <v>55</v>
      </c>
      <c r="B6" s="123"/>
      <c r="C6" s="123"/>
      <c r="D6" s="123"/>
    </row>
    <row r="7" spans="2:8" ht="12.75">
      <c r="B7" s="126" t="s">
        <v>108</v>
      </c>
      <c r="C7" s="126"/>
      <c r="D7" s="126"/>
      <c r="E7" s="126"/>
      <c r="F7" s="126"/>
      <c r="G7" s="126"/>
      <c r="H7" s="126"/>
    </row>
    <row r="8" spans="1:8" ht="12.75" customHeight="1">
      <c r="A8" s="37"/>
      <c r="B8" s="126" t="s">
        <v>101</v>
      </c>
      <c r="C8" s="126"/>
      <c r="D8" s="126"/>
      <c r="E8" s="126"/>
      <c r="F8" s="126"/>
      <c r="G8" s="126"/>
      <c r="H8" s="126"/>
    </row>
    <row r="9" spans="1:8" ht="12.75">
      <c r="A9" s="1"/>
      <c r="B9" s="126" t="s">
        <v>166</v>
      </c>
      <c r="C9" s="126"/>
      <c r="D9" s="126"/>
      <c r="E9" s="126"/>
      <c r="F9" s="126"/>
      <c r="G9" s="126"/>
      <c r="H9" s="126"/>
    </row>
    <row r="10" spans="1:4" ht="13.5" thickBot="1">
      <c r="A10" s="1"/>
      <c r="B10" s="71"/>
      <c r="C10" s="1"/>
      <c r="D10" s="1"/>
    </row>
    <row r="11" spans="1:4" ht="64.5" thickBot="1">
      <c r="A11" s="66" t="s">
        <v>0</v>
      </c>
      <c r="B11" s="66" t="s">
        <v>21</v>
      </c>
      <c r="C11" s="66" t="s">
        <v>22</v>
      </c>
      <c r="D11" s="66" t="s">
        <v>23</v>
      </c>
    </row>
    <row r="12" spans="1:4" s="67" customFormat="1" ht="11.25" thickBot="1">
      <c r="A12" s="84">
        <v>1</v>
      </c>
      <c r="B12" s="85">
        <v>2</v>
      </c>
      <c r="C12" s="86">
        <v>3</v>
      </c>
      <c r="D12" s="85">
        <v>4</v>
      </c>
    </row>
    <row r="13" spans="1:4" ht="31.5">
      <c r="A13" s="75">
        <v>1</v>
      </c>
      <c r="B13" s="70" t="s">
        <v>26</v>
      </c>
      <c r="C13" s="73" t="s">
        <v>12</v>
      </c>
      <c r="D13" s="76">
        <f>D15+D16+D17</f>
        <v>107719.12800000001</v>
      </c>
    </row>
    <row r="14" spans="1:4" ht="12.75">
      <c r="A14" s="77"/>
      <c r="B14" s="63" t="s">
        <v>10</v>
      </c>
      <c r="C14" s="72"/>
      <c r="D14" s="78"/>
    </row>
    <row r="15" spans="1:4" ht="15">
      <c r="A15" s="77" t="s">
        <v>36</v>
      </c>
      <c r="B15" s="69" t="s">
        <v>27</v>
      </c>
      <c r="C15" s="72">
        <v>489632.4</v>
      </c>
      <c r="D15" s="113">
        <f>C15*22%</f>
        <v>107719.12800000001</v>
      </c>
    </row>
    <row r="16" spans="1:4" ht="15">
      <c r="A16" s="77" t="s">
        <v>37</v>
      </c>
      <c r="B16" s="69" t="s">
        <v>28</v>
      </c>
      <c r="C16" s="72"/>
      <c r="D16" s="78"/>
    </row>
    <row r="17" spans="1:4" ht="45">
      <c r="A17" s="79" t="s">
        <v>38</v>
      </c>
      <c r="B17" s="80" t="s">
        <v>29</v>
      </c>
      <c r="C17" s="5"/>
      <c r="D17" s="78"/>
    </row>
    <row r="18" spans="1:4" ht="31.5">
      <c r="A18" s="79">
        <v>2</v>
      </c>
      <c r="B18" s="62" t="s">
        <v>30</v>
      </c>
      <c r="C18" s="74" t="s">
        <v>12</v>
      </c>
      <c r="D18" s="81">
        <f>D20+D21+D22+D23+D24</f>
        <v>15178.6044</v>
      </c>
    </row>
    <row r="19" spans="1:4" ht="12.75">
      <c r="A19" s="79"/>
      <c r="B19" s="64" t="s">
        <v>10</v>
      </c>
      <c r="C19" s="5"/>
      <c r="D19" s="78"/>
    </row>
    <row r="20" spans="1:4" ht="31.5" customHeight="1">
      <c r="A20" s="79" t="s">
        <v>39</v>
      </c>
      <c r="B20" s="65" t="s">
        <v>31</v>
      </c>
      <c r="C20" s="72">
        <v>489632.4</v>
      </c>
      <c r="D20" s="113">
        <f>C20*2.9%</f>
        <v>14199.3396</v>
      </c>
    </row>
    <row r="21" spans="1:4" ht="30">
      <c r="A21" s="79" t="s">
        <v>40</v>
      </c>
      <c r="B21" s="65" t="s">
        <v>32</v>
      </c>
      <c r="C21" s="5"/>
      <c r="D21" s="78"/>
    </row>
    <row r="22" spans="1:4" ht="45">
      <c r="A22" s="79" t="s">
        <v>41</v>
      </c>
      <c r="B22" s="65" t="s">
        <v>33</v>
      </c>
      <c r="C22" s="72">
        <v>489632.4</v>
      </c>
      <c r="D22" s="113">
        <f>C22*0.2%</f>
        <v>979.2648</v>
      </c>
    </row>
    <row r="23" spans="1:4" ht="45">
      <c r="A23" s="79" t="s">
        <v>42</v>
      </c>
      <c r="B23" s="65" t="s">
        <v>34</v>
      </c>
      <c r="C23" s="5"/>
      <c r="D23" s="78"/>
    </row>
    <row r="24" spans="1:4" ht="45">
      <c r="A24" s="79" t="s">
        <v>43</v>
      </c>
      <c r="B24" s="65" t="s">
        <v>34</v>
      </c>
      <c r="C24" s="5"/>
      <c r="D24" s="78"/>
    </row>
    <row r="25" spans="1:4" ht="47.25">
      <c r="A25" s="77">
        <v>3</v>
      </c>
      <c r="B25" s="68" t="s">
        <v>35</v>
      </c>
      <c r="C25" s="72">
        <v>489632.4</v>
      </c>
      <c r="D25" s="114">
        <f>C25*5.1%</f>
        <v>24971.2524</v>
      </c>
    </row>
    <row r="26" spans="1:4" ht="12.75">
      <c r="A26" s="17"/>
      <c r="B26" s="115" t="s">
        <v>170</v>
      </c>
      <c r="C26" s="5"/>
      <c r="D26" s="36"/>
    </row>
    <row r="27" spans="1:4" ht="15" thickBot="1">
      <c r="A27" s="148" t="s">
        <v>11</v>
      </c>
      <c r="B27" s="149"/>
      <c r="C27" s="82"/>
      <c r="D27" s="83">
        <f>D25+D18+D13</f>
        <v>147868.9848</v>
      </c>
    </row>
    <row r="28" spans="1:4" ht="12.75" customHeight="1">
      <c r="A28" s="150" t="s">
        <v>44</v>
      </c>
      <c r="B28" s="150"/>
      <c r="C28" s="150"/>
      <c r="D28" s="150"/>
    </row>
    <row r="29" spans="1:4" ht="12.75">
      <c r="A29" s="151" t="s">
        <v>45</v>
      </c>
      <c r="B29" s="151"/>
      <c r="C29" s="151"/>
      <c r="D29" s="151"/>
    </row>
    <row r="30" spans="1:4" ht="12.75" customHeight="1">
      <c r="A30" s="127" t="s">
        <v>46</v>
      </c>
      <c r="B30" s="127"/>
      <c r="C30" s="127"/>
      <c r="D30" s="127"/>
    </row>
    <row r="31" spans="1:4" ht="12.75" customHeight="1">
      <c r="A31" s="127" t="s">
        <v>47</v>
      </c>
      <c r="B31" s="127"/>
      <c r="C31" s="127"/>
      <c r="D31" s="127"/>
    </row>
    <row r="32" spans="1:4" ht="12.75" customHeight="1">
      <c r="A32" s="127" t="s">
        <v>48</v>
      </c>
      <c r="B32" s="127"/>
      <c r="C32" s="127"/>
      <c r="D32" s="127"/>
    </row>
    <row r="33" spans="1:4" ht="12.75" customHeight="1">
      <c r="A33" s="127" t="s">
        <v>49</v>
      </c>
      <c r="B33" s="127"/>
      <c r="C33" s="127"/>
      <c r="D33" s="127"/>
    </row>
    <row r="34" spans="1:4" ht="12.75">
      <c r="A34" s="1"/>
      <c r="B34" s="1"/>
      <c r="C34" s="1"/>
      <c r="D34" s="1"/>
    </row>
  </sheetData>
  <mergeCells count="16">
    <mergeCell ref="B8:H8"/>
    <mergeCell ref="B9:H9"/>
    <mergeCell ref="A4:D4"/>
    <mergeCell ref="A5:D5"/>
    <mergeCell ref="A6:D6"/>
    <mergeCell ref="B7:H7"/>
    <mergeCell ref="A1:E1"/>
    <mergeCell ref="F1:I1"/>
    <mergeCell ref="A33:D33"/>
    <mergeCell ref="A27:B27"/>
    <mergeCell ref="A30:D30"/>
    <mergeCell ref="A31:D31"/>
    <mergeCell ref="A32:D32"/>
    <mergeCell ref="A28:D28"/>
    <mergeCell ref="A29:D29"/>
    <mergeCell ref="A3:D3"/>
  </mergeCells>
  <hyperlinks>
    <hyperlink ref="A29" r:id="rId1" display="consultantplus://offline/ref=0796308FD2B128A036C815C478A16E7FF27585DC0CE0661F1ED4BF1317bCF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23" sqref="B23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3" width="16.125" style="0" customWidth="1"/>
    <col min="4" max="4" width="13.75390625" style="0" customWidth="1"/>
    <col min="5" max="5" width="20.00390625" style="0" customWidth="1"/>
  </cols>
  <sheetData>
    <row r="1" spans="1:5" ht="12.75" customHeight="1">
      <c r="A1" s="123"/>
      <c r="B1" s="123"/>
      <c r="C1" s="123"/>
      <c r="D1" s="123"/>
      <c r="E1" s="123"/>
    </row>
    <row r="2" spans="1:5" ht="12.75" customHeight="1">
      <c r="A2" s="123" t="s">
        <v>149</v>
      </c>
      <c r="B2" s="123"/>
      <c r="C2" s="123"/>
      <c r="D2" s="123"/>
      <c r="E2" s="123"/>
    </row>
    <row r="3" spans="1:5" ht="12.75" customHeight="1">
      <c r="A3" s="37"/>
      <c r="B3" s="37"/>
      <c r="C3" s="37"/>
      <c r="D3" s="37"/>
      <c r="E3" s="37"/>
    </row>
    <row r="4" spans="1:5" ht="12.75" customHeight="1">
      <c r="A4" s="123" t="s">
        <v>85</v>
      </c>
      <c r="B4" s="123"/>
      <c r="C4" s="123"/>
      <c r="D4" s="123"/>
      <c r="E4" s="123"/>
    </row>
    <row r="5" spans="1:5" ht="15" customHeight="1">
      <c r="A5" s="123" t="s">
        <v>82</v>
      </c>
      <c r="B5" s="123"/>
      <c r="C5" s="123"/>
      <c r="D5" s="123"/>
      <c r="E5" s="123"/>
    </row>
    <row r="6" spans="2:8" ht="12.75">
      <c r="B6" s="126" t="s">
        <v>108</v>
      </c>
      <c r="C6" s="126"/>
      <c r="D6" s="126"/>
      <c r="E6" s="126"/>
      <c r="F6" s="126"/>
      <c r="G6" s="126"/>
      <c r="H6" s="126"/>
    </row>
    <row r="7" spans="2:8" ht="12.75">
      <c r="B7" s="126" t="s">
        <v>103</v>
      </c>
      <c r="C7" s="126"/>
      <c r="D7" s="126"/>
      <c r="E7" s="126"/>
      <c r="F7" s="126"/>
      <c r="G7" s="126"/>
      <c r="H7" s="126"/>
    </row>
    <row r="8" spans="2:8" ht="12.75">
      <c r="B8" s="126" t="s">
        <v>121</v>
      </c>
      <c r="C8" s="126"/>
      <c r="D8" s="126"/>
      <c r="E8" s="126"/>
      <c r="F8" s="126"/>
      <c r="G8" s="126"/>
      <c r="H8" s="126"/>
    </row>
    <row r="9" ht="13.5" thickBot="1"/>
    <row r="10" spans="1:5" ht="57.75" customHeight="1" thickBot="1">
      <c r="A10" s="91" t="s">
        <v>0</v>
      </c>
      <c r="B10" s="103" t="s">
        <v>13</v>
      </c>
      <c r="C10" s="107" t="s">
        <v>83</v>
      </c>
      <c r="D10" s="111" t="s">
        <v>84</v>
      </c>
      <c r="E10" s="93" t="s">
        <v>70</v>
      </c>
    </row>
    <row r="11" spans="1:5" ht="13.5" thickBot="1">
      <c r="A11" s="94">
        <v>1</v>
      </c>
      <c r="B11" s="95">
        <v>2</v>
      </c>
      <c r="C11" s="104">
        <v>3</v>
      </c>
      <c r="D11" s="105">
        <v>4</v>
      </c>
      <c r="E11" s="106">
        <v>5</v>
      </c>
    </row>
    <row r="12" spans="1:5" ht="12.75">
      <c r="A12" s="31">
        <v>1</v>
      </c>
      <c r="B12" s="7" t="s">
        <v>122</v>
      </c>
      <c r="C12" s="7">
        <v>15</v>
      </c>
      <c r="D12" s="7">
        <v>1042</v>
      </c>
      <c r="E12" s="102">
        <v>15630</v>
      </c>
    </row>
    <row r="13" spans="1:5" ht="25.5">
      <c r="A13" s="17">
        <v>2</v>
      </c>
      <c r="B13" s="115" t="s">
        <v>123</v>
      </c>
      <c r="C13" s="2">
        <v>3</v>
      </c>
      <c r="D13" s="2">
        <v>1008</v>
      </c>
      <c r="E13" s="102">
        <v>3024</v>
      </c>
    </row>
    <row r="14" spans="1:5" ht="12.75">
      <c r="A14" s="17">
        <v>3</v>
      </c>
      <c r="B14" s="115" t="s">
        <v>124</v>
      </c>
      <c r="C14" s="2">
        <v>50</v>
      </c>
      <c r="D14" s="2">
        <v>100</v>
      </c>
      <c r="E14" s="102">
        <f>C14*D14</f>
        <v>5000</v>
      </c>
    </row>
    <row r="15" spans="1:5" ht="12.75">
      <c r="A15" s="17">
        <v>4</v>
      </c>
      <c r="B15" s="2" t="s">
        <v>150</v>
      </c>
      <c r="C15" s="2">
        <v>4</v>
      </c>
      <c r="D15" s="2">
        <v>3500</v>
      </c>
      <c r="E15" s="102">
        <f>C15*D15</f>
        <v>14000</v>
      </c>
    </row>
    <row r="16" spans="1:5" ht="12.75">
      <c r="A16" s="17">
        <v>5</v>
      </c>
      <c r="B16" s="2" t="s">
        <v>145</v>
      </c>
      <c r="C16" s="2">
        <v>10</v>
      </c>
      <c r="D16" s="2">
        <v>500</v>
      </c>
      <c r="E16" s="102">
        <v>5000</v>
      </c>
    </row>
    <row r="17" spans="1:5" ht="12.75">
      <c r="A17" s="17">
        <v>6</v>
      </c>
      <c r="B17" s="2" t="s">
        <v>151</v>
      </c>
      <c r="C17" s="2">
        <v>3</v>
      </c>
      <c r="D17" s="2">
        <v>1666.67</v>
      </c>
      <c r="E17" s="102">
        <v>5000</v>
      </c>
    </row>
    <row r="18" spans="1:5" ht="12.75">
      <c r="A18" s="17">
        <v>7</v>
      </c>
      <c r="B18" s="115" t="s">
        <v>152</v>
      </c>
      <c r="C18" s="2">
        <v>1</v>
      </c>
      <c r="D18" s="2">
        <v>5000</v>
      </c>
      <c r="E18" s="102">
        <f>C18*D18</f>
        <v>5000</v>
      </c>
    </row>
    <row r="19" spans="1:5" ht="12.75">
      <c r="A19" s="17">
        <v>8</v>
      </c>
      <c r="B19" s="2" t="s">
        <v>169</v>
      </c>
      <c r="C19" s="2">
        <v>4</v>
      </c>
      <c r="D19" s="2">
        <v>5511.5</v>
      </c>
      <c r="E19" s="102">
        <f>C19*D19</f>
        <v>22046</v>
      </c>
    </row>
    <row r="20" spans="1:5" ht="12.75">
      <c r="A20" s="17"/>
      <c r="B20" s="2"/>
      <c r="C20" s="2"/>
      <c r="D20" s="2"/>
      <c r="E20" s="102"/>
    </row>
    <row r="21" spans="1:5" ht="12.75">
      <c r="A21" s="17"/>
      <c r="B21" s="2"/>
      <c r="C21" s="2"/>
      <c r="D21" s="2"/>
      <c r="E21" s="102"/>
    </row>
    <row r="22" spans="1:5" ht="12.75">
      <c r="A22" s="17"/>
      <c r="B22" s="2"/>
      <c r="C22" s="2"/>
      <c r="D22" s="2"/>
      <c r="E22" s="102"/>
    </row>
    <row r="23" spans="1:5" ht="12.75">
      <c r="A23" s="17"/>
      <c r="B23" s="2"/>
      <c r="C23" s="2"/>
      <c r="D23" s="2"/>
      <c r="E23" s="102"/>
    </row>
    <row r="24" spans="1:5" ht="12.75">
      <c r="A24" s="17"/>
      <c r="B24" s="2"/>
      <c r="C24" s="2"/>
      <c r="D24" s="2"/>
      <c r="E24" s="102"/>
    </row>
    <row r="25" spans="1:5" ht="12.75">
      <c r="A25" s="17"/>
      <c r="B25" s="2"/>
      <c r="C25" s="2"/>
      <c r="D25" s="2"/>
      <c r="E25" s="102"/>
    </row>
    <row r="26" spans="1:5" ht="12.75">
      <c r="A26" s="17"/>
      <c r="B26" s="2"/>
      <c r="C26" s="2"/>
      <c r="D26" s="2"/>
      <c r="E26" s="102"/>
    </row>
    <row r="27" spans="1:5" ht="12.75">
      <c r="A27" s="17"/>
      <c r="B27" s="2"/>
      <c r="C27" s="2"/>
      <c r="D27" s="2"/>
      <c r="E27" s="102"/>
    </row>
    <row r="28" spans="1:5" ht="12.75">
      <c r="A28" s="17"/>
      <c r="B28" s="2"/>
      <c r="C28" s="2"/>
      <c r="D28" s="2"/>
      <c r="E28" s="102"/>
    </row>
    <row r="29" spans="1:5" ht="15" thickBot="1">
      <c r="A29" s="124" t="s">
        <v>11</v>
      </c>
      <c r="B29" s="125"/>
      <c r="C29" s="101"/>
      <c r="D29" s="20" t="s">
        <v>12</v>
      </c>
      <c r="E29" s="32">
        <f>SUM(E12:E28)</f>
        <v>74700</v>
      </c>
    </row>
  </sheetData>
  <mergeCells count="8">
    <mergeCell ref="A1:E1"/>
    <mergeCell ref="A2:E2"/>
    <mergeCell ref="A29:B29"/>
    <mergeCell ref="A4:E4"/>
    <mergeCell ref="A5:E5"/>
    <mergeCell ref="B6:H6"/>
    <mergeCell ref="B7:H7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2" sqref="A2:F2"/>
    </sheetView>
  </sheetViews>
  <sheetFormatPr defaultColWidth="9.00390625" defaultRowHeight="12.75"/>
  <cols>
    <col min="1" max="1" width="6.625" style="0" customWidth="1"/>
    <col min="2" max="2" width="21.375" style="0" customWidth="1"/>
    <col min="3" max="3" width="14.75390625" style="0" customWidth="1"/>
    <col min="4" max="4" width="15.125" style="0" customWidth="1"/>
    <col min="5" max="5" width="14.625" style="0" customWidth="1"/>
    <col min="6" max="6" width="15.00390625" style="0" customWidth="1"/>
  </cols>
  <sheetData>
    <row r="2" spans="1:7" ht="12.75" customHeight="1">
      <c r="A2" s="123" t="s">
        <v>91</v>
      </c>
      <c r="B2" s="123"/>
      <c r="C2" s="123"/>
      <c r="D2" s="123"/>
      <c r="E2" s="123"/>
      <c r="F2" s="123"/>
      <c r="G2" s="30"/>
    </row>
    <row r="3" spans="1:6" ht="13.5" customHeight="1">
      <c r="A3" s="152" t="s">
        <v>61</v>
      </c>
      <c r="B3" s="152"/>
      <c r="C3" s="152"/>
      <c r="D3" s="152"/>
      <c r="E3" s="152"/>
      <c r="F3" s="152"/>
    </row>
    <row r="4" spans="1:6" ht="13.5" customHeight="1">
      <c r="A4" s="43"/>
      <c r="B4" s="43"/>
      <c r="C4" s="43"/>
      <c r="D4" s="43"/>
      <c r="E4" s="43"/>
      <c r="F4" s="43"/>
    </row>
    <row r="5" spans="1:7" ht="13.5" customHeight="1">
      <c r="A5" s="126" t="s">
        <v>88</v>
      </c>
      <c r="B5" s="126"/>
      <c r="C5" s="126"/>
      <c r="D5" s="126"/>
      <c r="E5" s="126"/>
      <c r="F5" s="126"/>
      <c r="G5" s="126"/>
    </row>
    <row r="6" spans="1:7" ht="13.5" customHeight="1">
      <c r="A6" s="126" t="s">
        <v>87</v>
      </c>
      <c r="B6" s="126"/>
      <c r="C6" s="126"/>
      <c r="D6" s="126"/>
      <c r="E6" s="126"/>
      <c r="F6" s="126"/>
      <c r="G6" s="126"/>
    </row>
    <row r="7" spans="1:7" ht="13.5" customHeight="1">
      <c r="A7" s="126" t="s">
        <v>89</v>
      </c>
      <c r="B7" s="126"/>
      <c r="C7" s="126"/>
      <c r="D7" s="126"/>
      <c r="E7" s="126"/>
      <c r="F7" s="126"/>
      <c r="G7" s="126"/>
    </row>
    <row r="8" spans="1:6" ht="13.5" customHeight="1" thickBot="1">
      <c r="A8" s="42"/>
      <c r="B8" s="42"/>
      <c r="C8" s="42"/>
      <c r="D8" s="42"/>
      <c r="E8" s="42"/>
      <c r="F8" s="42"/>
    </row>
    <row r="9" spans="1:6" ht="54" customHeight="1" thickBot="1">
      <c r="A9" s="39" t="s">
        <v>0</v>
      </c>
      <c r="B9" s="40" t="s">
        <v>13</v>
      </c>
      <c r="C9" s="41" t="s">
        <v>14</v>
      </c>
      <c r="D9" s="40" t="s">
        <v>15</v>
      </c>
      <c r="E9" s="41" t="s">
        <v>16</v>
      </c>
      <c r="F9" s="40" t="s">
        <v>17</v>
      </c>
    </row>
    <row r="10" spans="1:6" s="3" customFormat="1" ht="11.25" customHeight="1" thickBot="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1">
        <v>6</v>
      </c>
    </row>
    <row r="11" spans="1:6" ht="12.75">
      <c r="A11" s="33"/>
      <c r="B11" s="34"/>
      <c r="C11" s="34"/>
      <c r="D11" s="34"/>
      <c r="E11" s="34"/>
      <c r="F11" s="44">
        <f>C11*D11*E11</f>
        <v>0</v>
      </c>
    </row>
    <row r="12" spans="1:6" ht="12.75">
      <c r="A12" s="35"/>
      <c r="B12" s="5"/>
      <c r="C12" s="5"/>
      <c r="D12" s="5"/>
      <c r="E12" s="5"/>
      <c r="F12" s="44">
        <f aca="true" t="shared" si="0" ref="F12:F27">C12*D12*E12</f>
        <v>0</v>
      </c>
    </row>
    <row r="13" spans="1:6" ht="12.75">
      <c r="A13" s="35"/>
      <c r="B13" s="5"/>
      <c r="C13" s="5"/>
      <c r="D13" s="5"/>
      <c r="E13" s="5"/>
      <c r="F13" s="44">
        <f t="shared" si="0"/>
        <v>0</v>
      </c>
    </row>
    <row r="14" spans="1:6" ht="12.75">
      <c r="A14" s="35"/>
      <c r="B14" s="5"/>
      <c r="C14" s="5"/>
      <c r="D14" s="5"/>
      <c r="E14" s="5"/>
      <c r="F14" s="44">
        <f t="shared" si="0"/>
        <v>0</v>
      </c>
    </row>
    <row r="15" spans="1:6" ht="12.75">
      <c r="A15" s="35"/>
      <c r="B15" s="5"/>
      <c r="C15" s="5"/>
      <c r="D15" s="5"/>
      <c r="E15" s="5"/>
      <c r="F15" s="44">
        <f t="shared" si="0"/>
        <v>0</v>
      </c>
    </row>
    <row r="16" spans="1:6" ht="12.75">
      <c r="A16" s="35"/>
      <c r="B16" s="5"/>
      <c r="C16" s="5"/>
      <c r="D16" s="5"/>
      <c r="E16" s="5"/>
      <c r="F16" s="44">
        <f t="shared" si="0"/>
        <v>0</v>
      </c>
    </row>
    <row r="17" spans="1:6" ht="12.75">
      <c r="A17" s="35"/>
      <c r="B17" s="5"/>
      <c r="C17" s="5"/>
      <c r="D17" s="5"/>
      <c r="E17" s="5"/>
      <c r="F17" s="44">
        <f t="shared" si="0"/>
        <v>0</v>
      </c>
    </row>
    <row r="18" spans="1:6" ht="12.75">
      <c r="A18" s="35"/>
      <c r="B18" s="5"/>
      <c r="C18" s="5"/>
      <c r="D18" s="5"/>
      <c r="E18" s="5"/>
      <c r="F18" s="44">
        <f t="shared" si="0"/>
        <v>0</v>
      </c>
    </row>
    <row r="19" spans="1:6" ht="12.75">
      <c r="A19" s="35"/>
      <c r="B19" s="5"/>
      <c r="C19" s="5"/>
      <c r="D19" s="5"/>
      <c r="E19" s="5"/>
      <c r="F19" s="44">
        <f t="shared" si="0"/>
        <v>0</v>
      </c>
    </row>
    <row r="20" spans="1:6" ht="12.75">
      <c r="A20" s="35"/>
      <c r="B20" s="5"/>
      <c r="C20" s="5"/>
      <c r="D20" s="5"/>
      <c r="E20" s="5"/>
      <c r="F20" s="44">
        <f t="shared" si="0"/>
        <v>0</v>
      </c>
    </row>
    <row r="21" spans="1:6" ht="12.75">
      <c r="A21" s="35"/>
      <c r="B21" s="5"/>
      <c r="C21" s="5"/>
      <c r="D21" s="5"/>
      <c r="E21" s="5"/>
      <c r="F21" s="44">
        <f t="shared" si="0"/>
        <v>0</v>
      </c>
    </row>
    <row r="22" spans="1:6" ht="12.75">
      <c r="A22" s="35"/>
      <c r="B22" s="5"/>
      <c r="C22" s="5"/>
      <c r="D22" s="5"/>
      <c r="E22" s="5"/>
      <c r="F22" s="44">
        <f t="shared" si="0"/>
        <v>0</v>
      </c>
    </row>
    <row r="23" spans="1:6" ht="12.75">
      <c r="A23" s="35"/>
      <c r="B23" s="5"/>
      <c r="C23" s="5"/>
      <c r="D23" s="5"/>
      <c r="E23" s="5"/>
      <c r="F23" s="44">
        <f t="shared" si="0"/>
        <v>0</v>
      </c>
    </row>
    <row r="24" spans="1:6" ht="12.75">
      <c r="A24" s="35"/>
      <c r="B24" s="5"/>
      <c r="C24" s="5"/>
      <c r="D24" s="5"/>
      <c r="E24" s="5"/>
      <c r="F24" s="44">
        <f t="shared" si="0"/>
        <v>0</v>
      </c>
    </row>
    <row r="25" spans="1:6" ht="12.75">
      <c r="A25" s="35"/>
      <c r="B25" s="5"/>
      <c r="C25" s="5"/>
      <c r="D25" s="5"/>
      <c r="E25" s="5"/>
      <c r="F25" s="44">
        <f t="shared" si="0"/>
        <v>0</v>
      </c>
    </row>
    <row r="26" spans="1:6" ht="12.75">
      <c r="A26" s="35"/>
      <c r="B26" s="5"/>
      <c r="C26" s="5"/>
      <c r="D26" s="5"/>
      <c r="E26" s="5"/>
      <c r="F26" s="44">
        <f t="shared" si="0"/>
        <v>0</v>
      </c>
    </row>
    <row r="27" spans="1:6" ht="13.5" thickBot="1">
      <c r="A27" s="45"/>
      <c r="B27" s="46"/>
      <c r="C27" s="46"/>
      <c r="D27" s="46"/>
      <c r="E27" s="46"/>
      <c r="F27" s="47">
        <f t="shared" si="0"/>
        <v>0</v>
      </c>
    </row>
    <row r="28" spans="1:6" ht="13.5" thickBot="1">
      <c r="A28" s="133" t="s">
        <v>11</v>
      </c>
      <c r="B28" s="134"/>
      <c r="C28" s="48" t="s">
        <v>12</v>
      </c>
      <c r="D28" s="48" t="s">
        <v>12</v>
      </c>
      <c r="E28" s="48" t="s">
        <v>12</v>
      </c>
      <c r="F28" s="49">
        <f>SUM(F11:F27)</f>
        <v>0</v>
      </c>
    </row>
  </sheetData>
  <mergeCells count="6">
    <mergeCell ref="A28:B28"/>
    <mergeCell ref="A3:F3"/>
    <mergeCell ref="A2:F2"/>
    <mergeCell ref="A5:G5"/>
    <mergeCell ref="A6:G6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User</cp:lastModifiedBy>
  <cp:lastPrinted>2017-12-20T05:01:03Z</cp:lastPrinted>
  <dcterms:created xsi:type="dcterms:W3CDTF">2016-11-18T05:53:27Z</dcterms:created>
  <dcterms:modified xsi:type="dcterms:W3CDTF">2018-01-12T11:51:11Z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