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вихарево 01.01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<sst xmlns="http://schemas.openxmlformats.org/spreadsheetml/2006/main" count="128" uniqueCount="69">
  <si>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</si>
  <si>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</si>
  <si>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</si>
  <si>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</si>
  <si>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</si>
  <si>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</si>
  <si>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</si>
  <si>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</si>
  <si>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</si>
  <si>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</si>
  <si>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</si>
  <si>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</si>
  <si>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</si>
  <si>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</si>
  <si>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</si>
  <si>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</si>
  <si>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</si>
  <si>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</si>
  <si>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</si>
  <si>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</si>
  <si>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</si>
  <si>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</si>
  <si>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</si>
  <si>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</si>
  <si>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</si>
  <si>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</si>
  <si>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</si>
  <si>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</si>
  <si>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</si>
  <si>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Всего в месяц, руб.
((гр. 5 + гр. 6 + гр. 7 + гр. 8 + гр9 + гр10) х гр. 4)</t>
  </si>
  <si>
    <t>вредные условия труда</t>
  </si>
  <si>
    <t>работа в ночное время</t>
  </si>
  <si>
    <t>персональный коэффициент</t>
  </si>
  <si>
    <t>оклад</t>
  </si>
  <si>
    <t>директор школы</t>
  </si>
  <si>
    <t>школа</t>
  </si>
  <si>
    <t>директор</t>
  </si>
  <si>
    <t>коэфф</t>
  </si>
  <si>
    <t>сумма</t>
  </si>
  <si>
    <t>уборщик служебных помещ</t>
  </si>
  <si>
    <t>дошкольная группа</t>
  </si>
  <si>
    <t>мл воспитатель</t>
  </si>
  <si>
    <t>воспитатель</t>
  </si>
  <si>
    <t>завхоз</t>
  </si>
  <si>
    <t>сторож</t>
  </si>
  <si>
    <t>рабочий по ремонту</t>
  </si>
  <si>
    <t>водитель</t>
  </si>
  <si>
    <t>системный администратор</t>
  </si>
  <si>
    <t>Муниципальное казенное общеобразовательное учреждение основная общеобразовательная школа д.Вихарево</t>
  </si>
  <si>
    <t>1</t>
  </si>
  <si>
    <t>Елена Вячеславовна Бармина</t>
  </si>
  <si>
    <t>учитель</t>
  </si>
  <si>
    <t>механик</t>
  </si>
  <si>
    <t>01</t>
  </si>
  <si>
    <t>повар</t>
  </si>
  <si>
    <t>кочегары</t>
  </si>
  <si>
    <t>доплата до МРОТ 7800 руб.</t>
  </si>
  <si>
    <t>кухонный работник</t>
  </si>
  <si>
    <t>15</t>
  </si>
  <si>
    <t>января</t>
  </si>
  <si>
    <t>2018</t>
  </si>
  <si>
    <t>3430</t>
  </si>
  <si>
    <t>7065</t>
  </si>
  <si>
    <t>18</t>
  </si>
  <si>
    <t>3562</t>
  </si>
  <si>
    <t>3694</t>
  </si>
  <si>
    <t>3957</t>
  </si>
  <si>
    <t>13104</t>
  </si>
  <si>
    <t>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</si>
</sst>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7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G70"/>
  <sheetViews>
    <sheetView tabSelected="1" zoomScaleSheetLayoutView="100" workbookViewId="0" topLeftCell="A1">
      <selection activeCell="BW45" sqref="BW45"/>
    </sheetView>
  </sheetViews>
  <sheetFormatPr defaultColWidth="9.00390625" defaultRowHeight="12.75"/>
  <cols>
    <col min="1" max="28" width="0.875" style="1" customWidth="1"/>
    <col min="29" max="29" width="0.875" style="1" hidden="1" customWidth="1"/>
    <col min="30" max="30" width="1.00390625" style="1" hidden="1" customWidth="1"/>
    <col min="31" max="57" width="0.875" style="1" customWidth="1"/>
    <col min="58" max="58" width="0.74609375" style="1" customWidth="1"/>
    <col min="59" max="60" width="0.875" style="1" hidden="1" customWidth="1"/>
    <col min="61" max="67" width="0.875" style="1" customWidth="1"/>
    <col min="68" max="68" width="0.12890625" style="1" customWidth="1"/>
    <col min="69" max="72" width="0.875" style="1" customWidth="1"/>
    <col min="73" max="73" width="0.2421875" style="1" customWidth="1"/>
    <col min="74" max="74" width="0.875" style="1" hidden="1" customWidth="1"/>
    <col min="75" max="75" width="1.875" style="1" customWidth="1"/>
    <col min="76" max="84" width="0.875" style="1" customWidth="1"/>
    <col min="85" max="85" width="0.12890625" style="1" customWidth="1"/>
    <col min="86" max="86" width="0.12890625" style="1" hidden="1" customWidth="1"/>
    <col min="87" max="87" width="0.875" style="1" hidden="1" customWidth="1"/>
    <col min="88" max="88" width="0.37109375" style="1" hidden="1" customWidth="1"/>
    <col min="89" max="90" width="0.875" style="1" hidden="1" customWidth="1"/>
    <col min="91" max="103" width="0.875" style="1" customWidth="1"/>
    <col min="104" max="104" width="2.00390625" style="1" hidden="1" customWidth="1"/>
    <col min="105" max="111" width="0.875" style="1" customWidth="1"/>
    <col min="112" max="112" width="0.12890625" style="1" customWidth="1"/>
    <col min="113" max="113" width="8.625" style="1" customWidth="1"/>
    <col min="114" max="117" width="0.875" style="1" customWidth="1"/>
    <col min="118" max="118" width="10.125" style="1" customWidth="1"/>
    <col min="119" max="120" width="10.25390625" style="1" hidden="1" customWidth="1"/>
    <col min="121" max="144" width="0.875" style="1" customWidth="1"/>
    <col min="145" max="145" width="0.12890625" style="1" customWidth="1"/>
    <col min="146" max="148" width="0.875" style="1" hidden="1" customWidth="1"/>
    <col min="149" max="151" width="0.875" style="1" customWidth="1"/>
    <col min="152" max="152" width="2.375" style="1" customWidth="1"/>
    <col min="153" max="16384" width="0.875" style="1" customWidth="1"/>
  </cols>
  <sheetData>
    <row r="1" spans="149:163" ht="12.75">
      <c r="ES1" s="82" t="s">
        <v>0</v>
      </c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4"/>
    </row>
    <row r="2" spans="147:163" ht="12.75">
      <c r="EQ2" s="2" t="s">
        <v>2</v>
      </c>
      <c r="ES2" s="82" t="s">
        <v>1</v>
      </c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4"/>
    </row>
    <row r="3" spans="1:163" ht="12.75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Q3" s="2" t="s">
        <v>3</v>
      </c>
      <c r="ES3" s="43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50"/>
    </row>
    <row r="4" spans="1:136" s="3" customFormat="1" ht="11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</row>
    <row r="5" spans="69:104" ht="25.5" customHeight="1">
      <c r="BQ5" s="80" t="s">
        <v>6</v>
      </c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 t="s">
        <v>7</v>
      </c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</row>
    <row r="6" spans="67:109" ht="15" customHeight="1">
      <c r="BO6" s="4" t="s">
        <v>5</v>
      </c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E6" s="1" t="s">
        <v>8</v>
      </c>
    </row>
    <row r="7" spans="109:163" ht="12.75">
      <c r="DE7" s="1" t="s">
        <v>9</v>
      </c>
      <c r="EB7" s="77" t="s">
        <v>58</v>
      </c>
      <c r="EC7" s="77"/>
      <c r="ED7" s="77"/>
      <c r="EG7" s="60" t="s">
        <v>59</v>
      </c>
      <c r="EH7" s="60"/>
      <c r="EI7" s="60"/>
      <c r="EJ7" s="60"/>
      <c r="EK7" s="60"/>
      <c r="EL7" s="60"/>
      <c r="EM7" s="60"/>
      <c r="EN7" s="60"/>
      <c r="EO7" s="60"/>
      <c r="EP7" s="78">
        <v>20</v>
      </c>
      <c r="EQ7" s="78"/>
      <c r="ER7" s="78"/>
      <c r="ES7" s="78"/>
      <c r="ET7" s="79" t="s">
        <v>60</v>
      </c>
      <c r="EU7" s="79"/>
      <c r="EV7" s="79"/>
      <c r="EX7" s="1" t="s">
        <v>11</v>
      </c>
      <c r="FC7" s="77" t="s">
        <v>68</v>
      </c>
      <c r="FD7" s="77"/>
      <c r="FE7" s="77"/>
      <c r="FF7" s="77"/>
      <c r="FG7" s="77"/>
    </row>
    <row r="8" spans="34:163" ht="12.75">
      <c r="AH8" s="2" t="s">
        <v>14</v>
      </c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W8" s="1" t="s">
        <v>15</v>
      </c>
      <c r="AZ8" s="77" t="s">
        <v>49</v>
      </c>
      <c r="BA8" s="77"/>
      <c r="BB8" s="77"/>
      <c r="BC8" s="1" t="s">
        <v>10</v>
      </c>
      <c r="BE8" s="60" t="s">
        <v>59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78">
        <v>20</v>
      </c>
      <c r="BR8" s="78"/>
      <c r="BS8" s="78"/>
      <c r="BT8" s="78"/>
      <c r="BU8" s="79" t="s">
        <v>63</v>
      </c>
      <c r="BV8" s="79"/>
      <c r="BW8" s="79"/>
      <c r="BY8" s="1" t="s">
        <v>16</v>
      </c>
      <c r="DE8" s="1" t="s">
        <v>12</v>
      </c>
      <c r="DT8" s="5"/>
      <c r="DU8" s="60">
        <f>BI25</f>
        <v>17.05</v>
      </c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FG8" s="2" t="s">
        <v>13</v>
      </c>
    </row>
    <row r="10" spans="1:163" ht="12.75" customHeight="1">
      <c r="A10" s="35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70"/>
      <c r="AE10" s="71" t="s">
        <v>28</v>
      </c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3"/>
      <c r="BI10" s="71" t="s">
        <v>19</v>
      </c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3"/>
      <c r="BX10" s="71" t="s">
        <v>20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3"/>
      <c r="CM10" s="35" t="s">
        <v>21</v>
      </c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19"/>
      <c r="DP10" s="61" t="s">
        <v>56</v>
      </c>
      <c r="DQ10" s="37" t="s">
        <v>29</v>
      </c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9"/>
      <c r="ES10" s="37" t="s">
        <v>22</v>
      </c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9"/>
    </row>
    <row r="11" spans="1:163" ht="41.25" customHeight="1">
      <c r="A11" s="37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7" t="s">
        <v>33</v>
      </c>
      <c r="V11" s="38"/>
      <c r="W11" s="38"/>
      <c r="X11" s="38"/>
      <c r="Y11" s="38"/>
      <c r="Z11" s="38"/>
      <c r="AA11" s="38"/>
      <c r="AB11" s="38"/>
      <c r="AC11" s="38"/>
      <c r="AD11" s="39"/>
      <c r="AE11" s="74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6"/>
      <c r="BI11" s="74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6"/>
      <c r="BX11" s="74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6"/>
      <c r="CM11" s="31" t="s">
        <v>30</v>
      </c>
      <c r="CN11" s="32"/>
      <c r="CO11" s="32"/>
      <c r="CP11" s="32"/>
      <c r="CQ11" s="32"/>
      <c r="CR11" s="32"/>
      <c r="CS11" s="32"/>
      <c r="CT11" s="32"/>
      <c r="CU11" s="32"/>
      <c r="CV11" s="32"/>
      <c r="CW11" s="33"/>
      <c r="CX11" s="31" t="s">
        <v>31</v>
      </c>
      <c r="CY11" s="32"/>
      <c r="CZ11" s="32"/>
      <c r="DA11" s="32"/>
      <c r="DB11" s="32"/>
      <c r="DC11" s="32"/>
      <c r="DD11" s="32"/>
      <c r="DE11" s="32"/>
      <c r="DF11" s="32"/>
      <c r="DG11" s="32"/>
      <c r="DH11" s="33"/>
      <c r="DI11" s="34" t="s">
        <v>32</v>
      </c>
      <c r="DJ11" s="26"/>
      <c r="DK11" s="26"/>
      <c r="DL11" s="26"/>
      <c r="DM11" s="26"/>
      <c r="DN11" s="27"/>
      <c r="DO11" s="22"/>
      <c r="DP11" s="62"/>
      <c r="DQ11" s="40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2"/>
      <c r="ES11" s="40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2"/>
    </row>
    <row r="12" spans="1:163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28"/>
      <c r="V12" s="29"/>
      <c r="W12" s="29"/>
      <c r="X12" s="29"/>
      <c r="Y12" s="29"/>
      <c r="Z12" s="29"/>
      <c r="AA12" s="29"/>
      <c r="AB12" s="29"/>
      <c r="AC12" s="29"/>
      <c r="AD12" s="30"/>
      <c r="AE12" s="28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30"/>
      <c r="BI12" s="28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28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/>
      <c r="CY12" s="29"/>
      <c r="CZ12" s="29"/>
      <c r="DA12" s="29"/>
      <c r="DB12" s="29"/>
      <c r="DC12" s="29"/>
      <c r="DD12" s="29"/>
      <c r="DE12" s="29"/>
      <c r="DF12" s="29"/>
      <c r="DG12" s="29"/>
      <c r="DH12" s="30"/>
      <c r="DI12" s="10" t="s">
        <v>37</v>
      </c>
      <c r="DJ12" s="69" t="s">
        <v>38</v>
      </c>
      <c r="DK12" s="69"/>
      <c r="DL12" s="69"/>
      <c r="DM12" s="69"/>
      <c r="DN12" s="69"/>
      <c r="DO12" s="23"/>
      <c r="DP12" s="63"/>
      <c r="DQ12" s="28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28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30"/>
    </row>
    <row r="13" spans="1:163" ht="13.5" customHeight="1">
      <c r="A13" s="46" t="s">
        <v>35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3" t="s">
        <v>67</v>
      </c>
      <c r="V13" s="49"/>
      <c r="W13" s="49"/>
      <c r="X13" s="49"/>
      <c r="Y13" s="49"/>
      <c r="Z13" s="49"/>
      <c r="AA13" s="49"/>
      <c r="AB13" s="49"/>
      <c r="AC13" s="49"/>
      <c r="AD13" s="50"/>
      <c r="AE13" s="46" t="s">
        <v>36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  <c r="BI13" s="65">
        <v>1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4">
        <f aca="true" t="shared" si="0" ref="BX13:BX23">U13*BI13</f>
        <v>13104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11"/>
      <c r="DJ13" s="65"/>
      <c r="DK13" s="65"/>
      <c r="DL13" s="65"/>
      <c r="DM13" s="65"/>
      <c r="DN13" s="65"/>
      <c r="DO13" s="9">
        <f>BI13*7800</f>
        <v>7800</v>
      </c>
      <c r="DP13" s="25"/>
      <c r="DQ13" s="45">
        <f>BX13+CM13+CX13+DJ13+DP13</f>
        <v>13104</v>
      </c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</row>
    <row r="14" spans="1:163" s="15" customFormat="1" ht="12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 t="s">
        <v>64</v>
      </c>
      <c r="V14" s="89"/>
      <c r="W14" s="89"/>
      <c r="X14" s="89"/>
      <c r="Y14" s="89"/>
      <c r="Z14" s="89"/>
      <c r="AA14" s="89"/>
      <c r="AB14" s="89"/>
      <c r="AC14" s="89"/>
      <c r="AD14" s="89"/>
      <c r="AE14" s="88" t="s">
        <v>46</v>
      </c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90">
        <v>1</v>
      </c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89">
        <f t="shared" si="0"/>
        <v>3562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14">
        <v>1.5</v>
      </c>
      <c r="DJ14" s="89">
        <f aca="true" t="shared" si="1" ref="DJ14:DJ23">BX14*DI14</f>
        <v>5343</v>
      </c>
      <c r="DK14" s="90"/>
      <c r="DL14" s="90"/>
      <c r="DM14" s="90"/>
      <c r="DN14" s="90"/>
      <c r="DO14" s="9">
        <f aca="true" t="shared" si="2" ref="DO14:DO23">BI14*7800</f>
        <v>7800</v>
      </c>
      <c r="DP14" s="25"/>
      <c r="DQ14" s="45">
        <f aca="true" t="shared" si="3" ref="DQ14:DQ23">BX14+CM14+CX14+DJ14+DP14</f>
        <v>8905</v>
      </c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</row>
    <row r="15" spans="1:163" s="15" customFormat="1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 t="s">
        <v>65</v>
      </c>
      <c r="V15" s="89"/>
      <c r="W15" s="89"/>
      <c r="X15" s="89"/>
      <c r="Y15" s="89"/>
      <c r="Z15" s="89"/>
      <c r="AA15" s="89"/>
      <c r="AB15" s="89"/>
      <c r="AC15" s="89"/>
      <c r="AD15" s="89"/>
      <c r="AE15" s="88" t="s">
        <v>43</v>
      </c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90">
        <v>0.25</v>
      </c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89">
        <f t="shared" si="0"/>
        <v>923.5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89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16">
        <v>1</v>
      </c>
      <c r="DJ15" s="89">
        <f t="shared" si="1"/>
        <v>923.5</v>
      </c>
      <c r="DK15" s="90"/>
      <c r="DL15" s="90"/>
      <c r="DM15" s="90"/>
      <c r="DN15" s="90"/>
      <c r="DO15" s="9">
        <f t="shared" si="2"/>
        <v>1950</v>
      </c>
      <c r="DP15" s="25"/>
      <c r="DQ15" s="45">
        <f t="shared" si="3"/>
        <v>1847</v>
      </c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</row>
    <row r="16" spans="1:163" s="15" customFormat="1" ht="12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 t="s">
        <v>61</v>
      </c>
      <c r="V16" s="89"/>
      <c r="W16" s="89"/>
      <c r="X16" s="89"/>
      <c r="Y16" s="89"/>
      <c r="Z16" s="89"/>
      <c r="AA16" s="89"/>
      <c r="AB16" s="89"/>
      <c r="AC16" s="89"/>
      <c r="AD16" s="89"/>
      <c r="AE16" s="88" t="s">
        <v>39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90">
        <v>2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89">
        <f t="shared" si="0"/>
        <v>6860</v>
      </c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14">
        <v>1</v>
      </c>
      <c r="DJ16" s="89">
        <f t="shared" si="1"/>
        <v>6860</v>
      </c>
      <c r="DK16" s="90"/>
      <c r="DL16" s="90"/>
      <c r="DM16" s="90"/>
      <c r="DN16" s="90"/>
      <c r="DO16" s="9">
        <f t="shared" si="2"/>
        <v>15600</v>
      </c>
      <c r="DP16" s="25"/>
      <c r="DQ16" s="45">
        <f t="shared" si="3"/>
        <v>13720</v>
      </c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</row>
    <row r="17" spans="1:163" s="15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 t="s">
        <v>61</v>
      </c>
      <c r="V17" s="89"/>
      <c r="W17" s="89"/>
      <c r="X17" s="89"/>
      <c r="Y17" s="89"/>
      <c r="Z17" s="89"/>
      <c r="AA17" s="89"/>
      <c r="AB17" s="89"/>
      <c r="AC17" s="89"/>
      <c r="AD17" s="89"/>
      <c r="AE17" s="88" t="s">
        <v>44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90">
        <v>0.5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89">
        <f t="shared" si="0"/>
        <v>1715</v>
      </c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4">
        <f>BX17/3*40%</f>
        <v>228.66666666666666</v>
      </c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16">
        <v>1</v>
      </c>
      <c r="DJ17" s="91">
        <f t="shared" si="1"/>
        <v>1715</v>
      </c>
      <c r="DK17" s="92"/>
      <c r="DL17" s="92"/>
      <c r="DM17" s="92"/>
      <c r="DN17" s="93"/>
      <c r="DO17" s="9">
        <f t="shared" si="2"/>
        <v>3900</v>
      </c>
      <c r="DP17" s="18"/>
      <c r="DQ17" s="45">
        <f t="shared" si="3"/>
        <v>3658.666666666667</v>
      </c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</row>
    <row r="18" spans="1:163" s="15" customFormat="1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 t="s">
        <v>61</v>
      </c>
      <c r="V18" s="89"/>
      <c r="W18" s="89"/>
      <c r="X18" s="89"/>
      <c r="Y18" s="89"/>
      <c r="Z18" s="89"/>
      <c r="AA18" s="89"/>
      <c r="AB18" s="89"/>
      <c r="AC18" s="89"/>
      <c r="AD18" s="89"/>
      <c r="AE18" s="88" t="s">
        <v>45</v>
      </c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90">
        <v>1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89">
        <f t="shared" si="0"/>
        <v>3430</v>
      </c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89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16">
        <v>1.5</v>
      </c>
      <c r="DJ18" s="91">
        <f t="shared" si="1"/>
        <v>5145</v>
      </c>
      <c r="DK18" s="92"/>
      <c r="DL18" s="92"/>
      <c r="DM18" s="92"/>
      <c r="DN18" s="93"/>
      <c r="DO18" s="9">
        <f t="shared" si="2"/>
        <v>7800</v>
      </c>
      <c r="DP18" s="25"/>
      <c r="DQ18" s="45">
        <f t="shared" si="3"/>
        <v>8575</v>
      </c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</row>
    <row r="19" spans="1:163" s="15" customFormat="1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 t="s">
        <v>66</v>
      </c>
      <c r="V19" s="89"/>
      <c r="W19" s="89"/>
      <c r="X19" s="89"/>
      <c r="Y19" s="89"/>
      <c r="Z19" s="89"/>
      <c r="AA19" s="89"/>
      <c r="AB19" s="89"/>
      <c r="AC19" s="89"/>
      <c r="AD19" s="89"/>
      <c r="AE19" s="88" t="s">
        <v>47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90">
        <v>0.5</v>
      </c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89">
        <f t="shared" si="0"/>
        <v>1978.5</v>
      </c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14">
        <v>1</v>
      </c>
      <c r="DJ19" s="89">
        <f t="shared" si="1"/>
        <v>1978.5</v>
      </c>
      <c r="DK19" s="90"/>
      <c r="DL19" s="90"/>
      <c r="DM19" s="90"/>
      <c r="DN19" s="90"/>
      <c r="DO19" s="9">
        <f t="shared" si="2"/>
        <v>3900</v>
      </c>
      <c r="DP19" s="25"/>
      <c r="DQ19" s="45">
        <f t="shared" si="3"/>
        <v>3957</v>
      </c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</row>
    <row r="20" spans="1:163" s="15" customFormat="1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 t="s">
        <v>65</v>
      </c>
      <c r="V20" s="89"/>
      <c r="W20" s="89"/>
      <c r="X20" s="89"/>
      <c r="Y20" s="89"/>
      <c r="Z20" s="89"/>
      <c r="AA20" s="89"/>
      <c r="AB20" s="89"/>
      <c r="AC20" s="89"/>
      <c r="AD20" s="89"/>
      <c r="AE20" s="88" t="s">
        <v>52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90">
        <v>0.5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89">
        <f>U20*BI20</f>
        <v>1847</v>
      </c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89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16">
        <v>1</v>
      </c>
      <c r="DJ20" s="89">
        <f>BX20*DI20</f>
        <v>1847</v>
      </c>
      <c r="DK20" s="90"/>
      <c r="DL20" s="90"/>
      <c r="DM20" s="90"/>
      <c r="DN20" s="90"/>
      <c r="DO20" s="9">
        <f t="shared" si="2"/>
        <v>3900</v>
      </c>
      <c r="DP20" s="25"/>
      <c r="DQ20" s="45">
        <f t="shared" si="3"/>
        <v>3694</v>
      </c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</row>
    <row r="21" spans="1:163" s="15" customFormat="1" ht="12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 t="s">
        <v>62</v>
      </c>
      <c r="V21" s="89"/>
      <c r="W21" s="89"/>
      <c r="X21" s="89"/>
      <c r="Y21" s="89"/>
      <c r="Z21" s="89"/>
      <c r="AA21" s="89"/>
      <c r="AB21" s="89"/>
      <c r="AC21" s="89"/>
      <c r="AD21" s="89"/>
      <c r="AE21" s="88" t="s">
        <v>51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90">
        <v>7.8</v>
      </c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89">
        <f t="shared" si="0"/>
        <v>55107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14"/>
      <c r="DJ21" s="89">
        <f t="shared" si="1"/>
        <v>0</v>
      </c>
      <c r="DK21" s="90"/>
      <c r="DL21" s="90"/>
      <c r="DM21" s="90"/>
      <c r="DN21" s="90"/>
      <c r="DO21" s="9">
        <f t="shared" si="2"/>
        <v>60840</v>
      </c>
      <c r="DP21" s="25"/>
      <c r="DQ21" s="45">
        <f t="shared" si="3"/>
        <v>55107</v>
      </c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</row>
    <row r="22" spans="1:163" s="15" customFormat="1" ht="12.75">
      <c r="A22" s="88" t="s">
        <v>40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 t="s">
        <v>62</v>
      </c>
      <c r="V22" s="89"/>
      <c r="W22" s="89"/>
      <c r="X22" s="89"/>
      <c r="Y22" s="89"/>
      <c r="Z22" s="89"/>
      <c r="AA22" s="89"/>
      <c r="AB22" s="89"/>
      <c r="AC22" s="89"/>
      <c r="AD22" s="89"/>
      <c r="AE22" s="88" t="s">
        <v>42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90">
        <v>1.5</v>
      </c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89">
        <f t="shared" si="0"/>
        <v>10597.5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89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16"/>
      <c r="DJ22" s="91">
        <f t="shared" si="1"/>
        <v>0</v>
      </c>
      <c r="DK22" s="92"/>
      <c r="DL22" s="92"/>
      <c r="DM22" s="92"/>
      <c r="DN22" s="93"/>
      <c r="DO22" s="9">
        <f t="shared" si="2"/>
        <v>11700</v>
      </c>
      <c r="DP22" s="25"/>
      <c r="DQ22" s="45">
        <f t="shared" si="3"/>
        <v>10597.5</v>
      </c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</row>
    <row r="23" spans="1:163" s="15" customFormat="1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 t="s">
        <v>65</v>
      </c>
      <c r="V23" s="89"/>
      <c r="W23" s="89"/>
      <c r="X23" s="89"/>
      <c r="Y23" s="89"/>
      <c r="Z23" s="89"/>
      <c r="AA23" s="89"/>
      <c r="AB23" s="89"/>
      <c r="AC23" s="89"/>
      <c r="AD23" s="89"/>
      <c r="AE23" s="88" t="s">
        <v>41</v>
      </c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90">
        <v>1</v>
      </c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89">
        <f t="shared" si="0"/>
        <v>3694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89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16">
        <v>1</v>
      </c>
      <c r="DJ23" s="91">
        <f t="shared" si="1"/>
        <v>3694</v>
      </c>
      <c r="DK23" s="92"/>
      <c r="DL23" s="92"/>
      <c r="DM23" s="92"/>
      <c r="DN23" s="93"/>
      <c r="DO23" s="9">
        <f t="shared" si="2"/>
        <v>7800</v>
      </c>
      <c r="DP23" s="25"/>
      <c r="DQ23" s="45">
        <f t="shared" si="3"/>
        <v>7388</v>
      </c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</row>
    <row r="24" spans="1:163" s="15" customFormat="1" ht="12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9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89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16"/>
      <c r="DJ24" s="91"/>
      <c r="DK24" s="92"/>
      <c r="DL24" s="92"/>
      <c r="DM24" s="92"/>
      <c r="DN24" s="93"/>
      <c r="DO24" s="17"/>
      <c r="DP24" s="17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</row>
    <row r="25" spans="1:163" s="7" customFormat="1" ht="12.75">
      <c r="A25" s="67" t="s">
        <v>23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59">
        <f>SUM(BI13:BI24)</f>
        <v>17.05</v>
      </c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8">
        <f>SUM(BX13:BX24)</f>
        <v>102818.5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>
        <f>SUM(CM14:CM24)</f>
        <v>0</v>
      </c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1">
        <f>SUM(CX17:CX24)</f>
        <v>228.66666666666666</v>
      </c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13"/>
      <c r="DJ25" s="52">
        <f>SUM(DJ14:DJ24)</f>
        <v>27506</v>
      </c>
      <c r="DK25" s="53"/>
      <c r="DL25" s="53"/>
      <c r="DM25" s="53"/>
      <c r="DN25" s="54"/>
      <c r="DO25" s="24"/>
      <c r="DP25" s="21">
        <f>SUM(DP13:DP24)</f>
        <v>0</v>
      </c>
      <c r="DQ25" s="51">
        <f>SUM(DQ13:DQ24)</f>
        <v>130553.16666666666</v>
      </c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</row>
    <row r="26" spans="59:148" ht="12.75">
      <c r="BG26" s="2" t="s">
        <v>23</v>
      </c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12"/>
      <c r="DJ26" s="68"/>
      <c r="DK26" s="55"/>
      <c r="DL26" s="55"/>
      <c r="DM26" s="55"/>
      <c r="DN26" s="56"/>
      <c r="DO26" s="20"/>
      <c r="DP26" s="20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</row>
    <row r="28" spans="1:148" ht="12.75">
      <c r="A28" s="7" t="s">
        <v>24</v>
      </c>
      <c r="AJ28" s="60" t="s">
        <v>34</v>
      </c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5"/>
      <c r="CB28" s="5"/>
      <c r="CC28" s="5"/>
      <c r="CD28" s="5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E28" s="60" t="s">
        <v>50</v>
      </c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</row>
    <row r="29" spans="1:148" s="3" customFormat="1" ht="11.25">
      <c r="A29" s="8"/>
      <c r="AJ29" s="66" t="s">
        <v>25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"/>
      <c r="CB29" s="6"/>
      <c r="CC29" s="6"/>
      <c r="CD29" s="6"/>
      <c r="CE29" s="66" t="s">
        <v>26</v>
      </c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E29" s="66" t="s">
        <v>27</v>
      </c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48" spans="149:163" ht="12.75">
      <c r="ES48" s="82" t="s">
        <v>0</v>
      </c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4"/>
    </row>
    <row r="49" spans="147:163" ht="12.75">
      <c r="EQ49" s="2" t="s">
        <v>2</v>
      </c>
      <c r="ES49" s="82" t="s">
        <v>1</v>
      </c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4"/>
    </row>
    <row r="50" spans="1:163" ht="12.75">
      <c r="A50" s="60" t="s">
        <v>48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Q50" s="2" t="s">
        <v>3</v>
      </c>
      <c r="ES50" s="43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50"/>
    </row>
    <row r="51" spans="1:136" s="3" customFormat="1" ht="11.25">
      <c r="A51" s="66" t="s">
        <v>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</row>
    <row r="52" spans="69:104" ht="25.5" customHeight="1">
      <c r="BQ52" s="80" t="s">
        <v>6</v>
      </c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 t="s">
        <v>7</v>
      </c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</row>
    <row r="53" spans="67:109" ht="15" customHeight="1">
      <c r="BO53" s="4" t="s">
        <v>5</v>
      </c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E53" s="1" t="s">
        <v>8</v>
      </c>
    </row>
    <row r="54" spans="109:163" ht="12.75">
      <c r="DE54" s="1" t="s">
        <v>9</v>
      </c>
      <c r="EA54" s="1">
        <v>1</v>
      </c>
      <c r="EB54" s="77" t="s">
        <v>58</v>
      </c>
      <c r="EC54" s="77"/>
      <c r="ED54" s="77"/>
      <c r="EE54" s="1">
        <v>9</v>
      </c>
      <c r="EG54" s="60" t="s">
        <v>59</v>
      </c>
      <c r="EH54" s="60"/>
      <c r="EI54" s="60"/>
      <c r="EJ54" s="60"/>
      <c r="EK54" s="60"/>
      <c r="EL54" s="60"/>
      <c r="EM54" s="60"/>
      <c r="EN54" s="60"/>
      <c r="EO54" s="60"/>
      <c r="EP54" s="78">
        <v>20</v>
      </c>
      <c r="EQ54" s="78"/>
      <c r="ER54" s="78"/>
      <c r="ES54" s="78"/>
      <c r="ET54" s="79" t="s">
        <v>60</v>
      </c>
      <c r="EU54" s="79"/>
      <c r="EV54" s="79"/>
      <c r="EX54" s="1" t="s">
        <v>11</v>
      </c>
      <c r="FC54" s="77" t="s">
        <v>68</v>
      </c>
      <c r="FD54" s="77"/>
      <c r="FE54" s="77"/>
      <c r="FF54" s="77"/>
      <c r="FG54" s="77"/>
    </row>
    <row r="55" spans="34:163" ht="12.75">
      <c r="AH55" s="2" t="s">
        <v>14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W55" s="1" t="s">
        <v>15</v>
      </c>
      <c r="AZ55" s="77" t="s">
        <v>53</v>
      </c>
      <c r="BA55" s="77"/>
      <c r="BB55" s="77"/>
      <c r="BC55" s="1" t="s">
        <v>10</v>
      </c>
      <c r="BE55" s="60" t="s">
        <v>59</v>
      </c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78">
        <v>20</v>
      </c>
      <c r="BR55" s="78"/>
      <c r="BS55" s="78"/>
      <c r="BT55" s="78"/>
      <c r="BU55" s="79" t="s">
        <v>63</v>
      </c>
      <c r="BV55" s="79"/>
      <c r="BW55" s="79"/>
      <c r="BY55" s="1" t="s">
        <v>16</v>
      </c>
      <c r="DE55" s="1" t="s">
        <v>12</v>
      </c>
      <c r="DT55" s="5"/>
      <c r="DU55" s="60">
        <f>BI65</f>
        <v>5.7</v>
      </c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FG55" s="2" t="s">
        <v>13</v>
      </c>
    </row>
    <row r="57" spans="1:163" ht="12.75" customHeight="1">
      <c r="A57" s="35" t="s">
        <v>17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70"/>
      <c r="AE57" s="71" t="s">
        <v>28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3"/>
      <c r="BI57" s="71" t="s">
        <v>19</v>
      </c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3"/>
      <c r="BX57" s="71" t="s">
        <v>20</v>
      </c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3"/>
      <c r="CM57" s="35" t="s">
        <v>21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19"/>
      <c r="DP57" s="61" t="s">
        <v>56</v>
      </c>
      <c r="DQ57" s="37" t="s">
        <v>29</v>
      </c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9"/>
      <c r="ES57" s="37" t="s">
        <v>22</v>
      </c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9"/>
    </row>
    <row r="58" spans="1:163" ht="41.25" customHeight="1">
      <c r="A58" s="37" t="s">
        <v>18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9"/>
      <c r="U58" s="37" t="s">
        <v>33</v>
      </c>
      <c r="V58" s="38"/>
      <c r="W58" s="38"/>
      <c r="X58" s="38"/>
      <c r="Y58" s="38"/>
      <c r="Z58" s="38"/>
      <c r="AA58" s="38"/>
      <c r="AB58" s="38"/>
      <c r="AC58" s="38"/>
      <c r="AD58" s="39"/>
      <c r="AE58" s="74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6"/>
      <c r="BI58" s="74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6"/>
      <c r="BX58" s="74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6"/>
      <c r="CM58" s="31" t="s">
        <v>30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3"/>
      <c r="CX58" s="31" t="s">
        <v>31</v>
      </c>
      <c r="CY58" s="32"/>
      <c r="CZ58" s="32"/>
      <c r="DA58" s="32"/>
      <c r="DB58" s="32"/>
      <c r="DC58" s="32"/>
      <c r="DD58" s="32"/>
      <c r="DE58" s="32"/>
      <c r="DF58" s="32"/>
      <c r="DG58" s="32"/>
      <c r="DH58" s="33"/>
      <c r="DI58" s="34" t="s">
        <v>32</v>
      </c>
      <c r="DJ58" s="26"/>
      <c r="DK58" s="26"/>
      <c r="DL58" s="26"/>
      <c r="DM58" s="26"/>
      <c r="DN58" s="27"/>
      <c r="DO58" s="22"/>
      <c r="DP58" s="62"/>
      <c r="DQ58" s="40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40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2"/>
    </row>
    <row r="59" spans="1:163" ht="12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  <c r="U59" s="28"/>
      <c r="V59" s="29"/>
      <c r="W59" s="29"/>
      <c r="X59" s="29"/>
      <c r="Y59" s="29"/>
      <c r="Z59" s="29"/>
      <c r="AA59" s="29"/>
      <c r="AB59" s="29"/>
      <c r="AC59" s="29"/>
      <c r="AD59" s="30"/>
      <c r="AE59" s="28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30"/>
      <c r="BI59" s="28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8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28"/>
      <c r="CN59" s="29"/>
      <c r="CO59" s="29"/>
      <c r="CP59" s="29"/>
      <c r="CQ59" s="29"/>
      <c r="CR59" s="29"/>
      <c r="CS59" s="29"/>
      <c r="CT59" s="29"/>
      <c r="CU59" s="29"/>
      <c r="CV59" s="29"/>
      <c r="CW59" s="30"/>
      <c r="CX59" s="28"/>
      <c r="CY59" s="29"/>
      <c r="CZ59" s="29"/>
      <c r="DA59" s="29"/>
      <c r="DB59" s="29"/>
      <c r="DC59" s="29"/>
      <c r="DD59" s="29"/>
      <c r="DE59" s="29"/>
      <c r="DF59" s="29"/>
      <c r="DG59" s="29"/>
      <c r="DH59" s="30"/>
      <c r="DI59" s="10" t="s">
        <v>37</v>
      </c>
      <c r="DJ59" s="69" t="s">
        <v>38</v>
      </c>
      <c r="DK59" s="69"/>
      <c r="DL59" s="69"/>
      <c r="DM59" s="69"/>
      <c r="DN59" s="69"/>
      <c r="DO59" s="23"/>
      <c r="DP59" s="63"/>
      <c r="DQ59" s="28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30"/>
      <c r="ES59" s="28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30"/>
    </row>
    <row r="60" spans="1:163" ht="13.5" customHeight="1">
      <c r="A60" s="46" t="s">
        <v>35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3" t="s">
        <v>61</v>
      </c>
      <c r="V60" s="49"/>
      <c r="W60" s="49"/>
      <c r="X60" s="49"/>
      <c r="Y60" s="49"/>
      <c r="Z60" s="49"/>
      <c r="AA60" s="49"/>
      <c r="AB60" s="49"/>
      <c r="AC60" s="49"/>
      <c r="AD60" s="50"/>
      <c r="AE60" s="46" t="s">
        <v>54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8"/>
      <c r="BI60" s="65">
        <v>1</v>
      </c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4">
        <f>U60*BI60</f>
        <v>3430</v>
      </c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4">
        <f>BX60*4%</f>
        <v>137.20000000000002</v>
      </c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18">
        <v>1.24</v>
      </c>
      <c r="DJ60" s="45">
        <f>BX60*DI60</f>
        <v>4253.2</v>
      </c>
      <c r="DK60" s="45"/>
      <c r="DL60" s="45"/>
      <c r="DM60" s="45"/>
      <c r="DN60" s="45"/>
      <c r="DO60" s="18">
        <f>BI60*7800</f>
        <v>7800</v>
      </c>
      <c r="DP60" s="18"/>
      <c r="DQ60" s="45">
        <f>BX60+CM60+CX60+DJ60+DP60</f>
        <v>7820.4</v>
      </c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</row>
    <row r="61" spans="1:163" s="15" customFormat="1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9" t="s">
        <v>61</v>
      </c>
      <c r="V61" s="89"/>
      <c r="W61" s="89"/>
      <c r="X61" s="89"/>
      <c r="Y61" s="89"/>
      <c r="Z61" s="89"/>
      <c r="AA61" s="89"/>
      <c r="AB61" s="89"/>
      <c r="AC61" s="89"/>
      <c r="AD61" s="89"/>
      <c r="AE61" s="88" t="s">
        <v>55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90">
        <v>4.2</v>
      </c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5">
        <f>U61*BI61</f>
        <v>14406</v>
      </c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45">
        <f>BX61*4%</f>
        <v>576.24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94">
        <f>BX61/3*40%</f>
        <v>1920.8000000000002</v>
      </c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16"/>
      <c r="DJ61" s="91"/>
      <c r="DK61" s="92"/>
      <c r="DL61" s="92"/>
      <c r="DM61" s="92"/>
      <c r="DN61" s="93"/>
      <c r="DO61" s="18">
        <f>BI61*7800</f>
        <v>32760</v>
      </c>
      <c r="DP61" s="17"/>
      <c r="DQ61" s="94">
        <f>BX61+CM61+CX61+DJ61</f>
        <v>16903.04</v>
      </c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</row>
    <row r="62" spans="1:163" s="15" customFormat="1" ht="12.75" customHeight="1">
      <c r="A62" s="96" t="s">
        <v>40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8"/>
      <c r="U62" s="91" t="s">
        <v>61</v>
      </c>
      <c r="V62" s="99"/>
      <c r="W62" s="99"/>
      <c r="X62" s="99"/>
      <c r="Y62" s="99"/>
      <c r="Z62" s="99"/>
      <c r="AA62" s="99"/>
      <c r="AB62" s="99"/>
      <c r="AC62" s="99"/>
      <c r="AD62" s="100"/>
      <c r="AE62" s="57" t="s">
        <v>57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65">
        <v>0.5</v>
      </c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4">
        <f>U62*BI62</f>
        <v>1715</v>
      </c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4">
        <f>BX62*4%</f>
        <v>68.60000000000001</v>
      </c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91"/>
      <c r="CY62" s="99"/>
      <c r="CZ62" s="99"/>
      <c r="DA62" s="99"/>
      <c r="DB62" s="99"/>
      <c r="DC62" s="99"/>
      <c r="DD62" s="99"/>
      <c r="DE62" s="99"/>
      <c r="DF62" s="99"/>
      <c r="DG62" s="99"/>
      <c r="DH62" s="100"/>
      <c r="DI62" s="16">
        <v>1.24</v>
      </c>
      <c r="DJ62" s="101">
        <f>BX62*DI62</f>
        <v>2126.6</v>
      </c>
      <c r="DK62" s="102"/>
      <c r="DL62" s="102"/>
      <c r="DM62" s="102"/>
      <c r="DN62" s="103"/>
      <c r="DO62" s="18">
        <f>BI62*7800</f>
        <v>3900</v>
      </c>
      <c r="DP62" s="18"/>
      <c r="DQ62" s="101">
        <f>BX62+CM62+CX62+DJ62+DP62</f>
        <v>3910.2</v>
      </c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3"/>
      <c r="ES62" s="96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8"/>
    </row>
    <row r="63" spans="1:163" s="15" customFormat="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89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89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16"/>
      <c r="DJ63" s="91"/>
      <c r="DK63" s="92"/>
      <c r="DL63" s="92"/>
      <c r="DM63" s="92"/>
      <c r="DN63" s="93"/>
      <c r="DO63" s="17"/>
      <c r="DP63" s="17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</row>
    <row r="64" spans="1:163" s="15" customFormat="1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89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89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16"/>
      <c r="DJ64" s="91"/>
      <c r="DK64" s="92"/>
      <c r="DL64" s="92"/>
      <c r="DM64" s="92"/>
      <c r="DN64" s="93"/>
      <c r="DO64" s="17"/>
      <c r="DP64" s="17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</row>
    <row r="65" spans="1:163" s="7" customFormat="1" ht="12.75">
      <c r="A65" s="67" t="s">
        <v>23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59">
        <f>SUM(BI60:BI64)</f>
        <v>5.7</v>
      </c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8">
        <f>SUM(BX60:BX64)</f>
        <v>19551</v>
      </c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1">
        <f>SUM(CM60:CM64)</f>
        <v>782.0400000000001</v>
      </c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>
        <f>SUM(CX61:CX64)</f>
        <v>1920.8000000000002</v>
      </c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13"/>
      <c r="DJ65" s="85">
        <f>SUM(DJ60:DJ64)</f>
        <v>6379.799999999999</v>
      </c>
      <c r="DK65" s="86"/>
      <c r="DL65" s="86"/>
      <c r="DM65" s="86"/>
      <c r="DN65" s="87"/>
      <c r="DO65" s="21"/>
      <c r="DP65" s="21">
        <f>SUM(DP60:DP64)</f>
        <v>0</v>
      </c>
      <c r="DQ65" s="51">
        <f>SUM(DQ60:DQ64)</f>
        <v>28633.640000000003</v>
      </c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</row>
    <row r="66" spans="59:148" ht="12.75">
      <c r="BG66" s="2" t="s">
        <v>23</v>
      </c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12"/>
      <c r="DJ66" s="68"/>
      <c r="DK66" s="55"/>
      <c r="DL66" s="55"/>
      <c r="DM66" s="55"/>
      <c r="DN66" s="56"/>
      <c r="DO66" s="20"/>
      <c r="DP66" s="20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</row>
    <row r="68" spans="1:148" ht="12.75">
      <c r="A68" s="7" t="s">
        <v>24</v>
      </c>
      <c r="AJ68" s="60" t="s">
        <v>34</v>
      </c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5"/>
      <c r="CB68" s="5"/>
      <c r="CC68" s="5"/>
      <c r="CD68" s="5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E68" s="60" t="s">
        <v>50</v>
      </c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</row>
    <row r="69" spans="1:148" s="3" customFormat="1" ht="11.25">
      <c r="A69" s="8"/>
      <c r="AJ69" s="66" t="s">
        <v>25</v>
      </c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"/>
      <c r="CB69" s="6"/>
      <c r="CC69" s="6"/>
      <c r="CD69" s="6"/>
      <c r="CE69" s="66" t="s">
        <v>26</v>
      </c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E69" s="66" t="s">
        <v>27</v>
      </c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</row>
    <row r="70" ht="12.75">
      <c r="A70" s="7"/>
    </row>
  </sheetData>
  <mergeCells count="282">
    <mergeCell ref="DP10:DP12"/>
    <mergeCell ref="DP57:DP59"/>
    <mergeCell ref="AJ68:BZ68"/>
    <mergeCell ref="CE68:CZ68"/>
    <mergeCell ref="DE68:ER68"/>
    <mergeCell ref="DQ64:ER64"/>
    <mergeCell ref="DQ63:ER63"/>
    <mergeCell ref="DQ62:ER62"/>
    <mergeCell ref="DQ61:ER61"/>
    <mergeCell ref="DQ60:ER60"/>
    <mergeCell ref="AJ69:BZ69"/>
    <mergeCell ref="CE69:CZ69"/>
    <mergeCell ref="DE69:ER69"/>
    <mergeCell ref="DQ65:ER65"/>
    <mergeCell ref="DJ65:DN65"/>
    <mergeCell ref="ES65:FG65"/>
    <mergeCell ref="BI66:BW66"/>
    <mergeCell ref="BX66:CL66"/>
    <mergeCell ref="CM66:CW66"/>
    <mergeCell ref="CX66:DH66"/>
    <mergeCell ref="DJ66:DN66"/>
    <mergeCell ref="DQ66:ER66"/>
    <mergeCell ref="BX65:CL65"/>
    <mergeCell ref="CM65:CW65"/>
    <mergeCell ref="CX65:DH65"/>
    <mergeCell ref="A65:T65"/>
    <mergeCell ref="U65:AD65"/>
    <mergeCell ref="AE65:BH65"/>
    <mergeCell ref="BI65:BW65"/>
    <mergeCell ref="ES63:FG63"/>
    <mergeCell ref="A64:T64"/>
    <mergeCell ref="U64:AD64"/>
    <mergeCell ref="AE64:BH64"/>
    <mergeCell ref="BI64:BW64"/>
    <mergeCell ref="BX64:CL64"/>
    <mergeCell ref="CM64:CW64"/>
    <mergeCell ref="CX64:DH64"/>
    <mergeCell ref="DJ64:DN64"/>
    <mergeCell ref="ES64:FG64"/>
    <mergeCell ref="BX63:CL63"/>
    <mergeCell ref="CM63:CW63"/>
    <mergeCell ref="CX63:DH63"/>
    <mergeCell ref="DJ63:DN63"/>
    <mergeCell ref="A63:T63"/>
    <mergeCell ref="U63:AD63"/>
    <mergeCell ref="AE63:BH63"/>
    <mergeCell ref="BI63:BW63"/>
    <mergeCell ref="ES61:FG61"/>
    <mergeCell ref="A62:T62"/>
    <mergeCell ref="U62:AD62"/>
    <mergeCell ref="AE62:BH62"/>
    <mergeCell ref="BI62:BW62"/>
    <mergeCell ref="BX62:CL62"/>
    <mergeCell ref="CM62:CW62"/>
    <mergeCell ref="CX62:DH62"/>
    <mergeCell ref="DJ62:DN62"/>
    <mergeCell ref="ES62:FG62"/>
    <mergeCell ref="ES60:FG60"/>
    <mergeCell ref="A61:T61"/>
    <mergeCell ref="U61:AD61"/>
    <mergeCell ref="AE61:BH61"/>
    <mergeCell ref="BI61:BW61"/>
    <mergeCell ref="BX61:CL61"/>
    <mergeCell ref="CM61:CW61"/>
    <mergeCell ref="CX61:DH61"/>
    <mergeCell ref="DJ61:DN61"/>
    <mergeCell ref="BX60:CL60"/>
    <mergeCell ref="CM60:CW60"/>
    <mergeCell ref="CX60:DH60"/>
    <mergeCell ref="DJ60:DN60"/>
    <mergeCell ref="A60:T60"/>
    <mergeCell ref="U60:AD60"/>
    <mergeCell ref="AE60:BH60"/>
    <mergeCell ref="BI60:BW60"/>
    <mergeCell ref="CM57:DN57"/>
    <mergeCell ref="DQ57:ER59"/>
    <mergeCell ref="ES57:FG59"/>
    <mergeCell ref="A58:T59"/>
    <mergeCell ref="U58:AD59"/>
    <mergeCell ref="CM58:CW59"/>
    <mergeCell ref="CX58:DH59"/>
    <mergeCell ref="DI58:DN58"/>
    <mergeCell ref="DJ59:DN59"/>
    <mergeCell ref="A57:AD57"/>
    <mergeCell ref="AE57:BH59"/>
    <mergeCell ref="BI57:BW59"/>
    <mergeCell ref="BX57:CL59"/>
    <mergeCell ref="FC54:FG54"/>
    <mergeCell ref="AJ55:AU55"/>
    <mergeCell ref="AZ55:BB55"/>
    <mergeCell ref="BE55:BP55"/>
    <mergeCell ref="BQ55:BT55"/>
    <mergeCell ref="BU55:BW55"/>
    <mergeCell ref="DU55:EY55"/>
    <mergeCell ref="EB54:ED54"/>
    <mergeCell ref="EG54:EO54"/>
    <mergeCell ref="EP54:ES54"/>
    <mergeCell ref="ET54:EV54"/>
    <mergeCell ref="A51:EF51"/>
    <mergeCell ref="BQ52:CH52"/>
    <mergeCell ref="CI52:CZ52"/>
    <mergeCell ref="BQ53:CH53"/>
    <mergeCell ref="CI53:CZ53"/>
    <mergeCell ref="ES48:FG48"/>
    <mergeCell ref="ES49:FG49"/>
    <mergeCell ref="A50:EF50"/>
    <mergeCell ref="ES50:FG50"/>
    <mergeCell ref="AJ29:BZ29"/>
    <mergeCell ref="BX25:CL25"/>
    <mergeCell ref="CX25:DH25"/>
    <mergeCell ref="DQ25:ER25"/>
    <mergeCell ref="DJ25:DN25"/>
    <mergeCell ref="DE29:ER29"/>
    <mergeCell ref="CE29:CZ29"/>
    <mergeCell ref="CM25:CW25"/>
    <mergeCell ref="A25:T25"/>
    <mergeCell ref="U25:AD25"/>
    <mergeCell ref="DE28:ER28"/>
    <mergeCell ref="DQ26:ER26"/>
    <mergeCell ref="CX26:DH26"/>
    <mergeCell ref="CE28:CZ28"/>
    <mergeCell ref="BX26:CL26"/>
    <mergeCell ref="CM26:CW26"/>
    <mergeCell ref="AJ28:BZ28"/>
    <mergeCell ref="DJ26:DN26"/>
    <mergeCell ref="BI24:BW24"/>
    <mergeCell ref="BX24:CL24"/>
    <mergeCell ref="CM24:CW24"/>
    <mergeCell ref="CX24:DH24"/>
    <mergeCell ref="CX23:DH23"/>
    <mergeCell ref="DJ22:DN22"/>
    <mergeCell ref="CX22:DH22"/>
    <mergeCell ref="DJ23:DN23"/>
    <mergeCell ref="CM10:DN10"/>
    <mergeCell ref="CX11:DH12"/>
    <mergeCell ref="CX18:DH18"/>
    <mergeCell ref="CX17:DH17"/>
    <mergeCell ref="BQ5:CH5"/>
    <mergeCell ref="BQ6:CH6"/>
    <mergeCell ref="CI5:CZ5"/>
    <mergeCell ref="CI6:CZ6"/>
    <mergeCell ref="A22:T22"/>
    <mergeCell ref="U22:AD22"/>
    <mergeCell ref="A24:T24"/>
    <mergeCell ref="U24:AD24"/>
    <mergeCell ref="A23:T23"/>
    <mergeCell ref="U23:AD23"/>
    <mergeCell ref="A18:T18"/>
    <mergeCell ref="U18:AD18"/>
    <mergeCell ref="BI13:BW13"/>
    <mergeCell ref="A10:AD10"/>
    <mergeCell ref="A13:T13"/>
    <mergeCell ref="U13:AD13"/>
    <mergeCell ref="BI10:BW12"/>
    <mergeCell ref="AE10:BH12"/>
    <mergeCell ref="AE13:BH13"/>
    <mergeCell ref="U11:AD12"/>
    <mergeCell ref="BI23:BW23"/>
    <mergeCell ref="A11:T12"/>
    <mergeCell ref="BI26:BW26"/>
    <mergeCell ref="AE22:BH22"/>
    <mergeCell ref="BI22:BW22"/>
    <mergeCell ref="AE24:BH24"/>
    <mergeCell ref="AE25:BH25"/>
    <mergeCell ref="BI25:BW25"/>
    <mergeCell ref="AE17:BH17"/>
    <mergeCell ref="BI17:BW17"/>
    <mergeCell ref="DQ10:ER12"/>
    <mergeCell ref="ES10:FG12"/>
    <mergeCell ref="AJ8:AU8"/>
    <mergeCell ref="AZ8:BB8"/>
    <mergeCell ref="BE8:BP8"/>
    <mergeCell ref="BU8:BW8"/>
    <mergeCell ref="BQ8:BT8"/>
    <mergeCell ref="CM11:CW12"/>
    <mergeCell ref="BX10:CL12"/>
    <mergeCell ref="DJ12:DN12"/>
    <mergeCell ref="A3:EF3"/>
    <mergeCell ref="A4:EF4"/>
    <mergeCell ref="DU8:EY8"/>
    <mergeCell ref="DQ13:ER13"/>
    <mergeCell ref="CX13:DH13"/>
    <mergeCell ref="BX13:CL13"/>
    <mergeCell ref="CM13:CW13"/>
    <mergeCell ref="DJ13:DN13"/>
    <mergeCell ref="DI11:DN11"/>
    <mergeCell ref="ES13:FG13"/>
    <mergeCell ref="DJ24:DN24"/>
    <mergeCell ref="DQ21:ER21"/>
    <mergeCell ref="ES1:FG1"/>
    <mergeCell ref="EB7:ED7"/>
    <mergeCell ref="EG7:EO7"/>
    <mergeCell ref="EP7:ES7"/>
    <mergeCell ref="ET7:EV7"/>
    <mergeCell ref="FC7:FG7"/>
    <mergeCell ref="ES2:FG2"/>
    <mergeCell ref="ES3:FG3"/>
    <mergeCell ref="DQ16:ER16"/>
    <mergeCell ref="ES16:FG16"/>
    <mergeCell ref="DQ17:ER17"/>
    <mergeCell ref="ES25:FG25"/>
    <mergeCell ref="DQ23:ER23"/>
    <mergeCell ref="ES23:FG23"/>
    <mergeCell ref="DQ22:ER22"/>
    <mergeCell ref="ES22:FG22"/>
    <mergeCell ref="DQ24:ER24"/>
    <mergeCell ref="ES24:FG24"/>
    <mergeCell ref="BX18:CL18"/>
    <mergeCell ref="CM18:CW18"/>
    <mergeCell ref="ES17:FG17"/>
    <mergeCell ref="DQ18:ER18"/>
    <mergeCell ref="ES18:FG18"/>
    <mergeCell ref="DJ18:DN18"/>
    <mergeCell ref="DJ17:DN17"/>
    <mergeCell ref="CM22:CW22"/>
    <mergeCell ref="CM23:CW23"/>
    <mergeCell ref="BX23:CL23"/>
    <mergeCell ref="BX22:CL22"/>
    <mergeCell ref="AE23:BH23"/>
    <mergeCell ref="U17:AD17"/>
    <mergeCell ref="A17:T17"/>
    <mergeCell ref="BX16:CL16"/>
    <mergeCell ref="A21:T21"/>
    <mergeCell ref="U21:AD21"/>
    <mergeCell ref="AE21:BH21"/>
    <mergeCell ref="BI21:BW21"/>
    <mergeCell ref="AE18:BH18"/>
    <mergeCell ref="BI18:BW18"/>
    <mergeCell ref="A16:T16"/>
    <mergeCell ref="U16:AD16"/>
    <mergeCell ref="AE16:BH16"/>
    <mergeCell ref="DJ15:DN15"/>
    <mergeCell ref="CX15:DH15"/>
    <mergeCell ref="A15:T15"/>
    <mergeCell ref="U15:AD15"/>
    <mergeCell ref="AE15:BH15"/>
    <mergeCell ref="BI15:BW15"/>
    <mergeCell ref="DJ16:DN16"/>
    <mergeCell ref="BI16:BW16"/>
    <mergeCell ref="CX16:DH16"/>
    <mergeCell ref="BX17:CL17"/>
    <mergeCell ref="CM17:CW17"/>
    <mergeCell ref="CM16:CW16"/>
    <mergeCell ref="BX14:CL14"/>
    <mergeCell ref="DQ15:ER15"/>
    <mergeCell ref="CX14:DH14"/>
    <mergeCell ref="DJ14:DN14"/>
    <mergeCell ref="ES15:FG15"/>
    <mergeCell ref="BX15:CL15"/>
    <mergeCell ref="CM15:CW15"/>
    <mergeCell ref="A14:T14"/>
    <mergeCell ref="U14:AD14"/>
    <mergeCell ref="AE14:BH14"/>
    <mergeCell ref="BI14:BW14"/>
    <mergeCell ref="DQ14:ER14"/>
    <mergeCell ref="ES14:FG14"/>
    <mergeCell ref="CM14:CW14"/>
    <mergeCell ref="DQ19:ER19"/>
    <mergeCell ref="BX21:CL21"/>
    <mergeCell ref="CM21:CW21"/>
    <mergeCell ref="CX21:DH21"/>
    <mergeCell ref="DJ21:DN21"/>
    <mergeCell ref="BX20:CL20"/>
    <mergeCell ref="CM20:CW20"/>
    <mergeCell ref="CX20:DH20"/>
    <mergeCell ref="DJ20:DN20"/>
    <mergeCell ref="DQ20:ER20"/>
    <mergeCell ref="ES19:FG19"/>
    <mergeCell ref="ES21:FG21"/>
    <mergeCell ref="A19:T19"/>
    <mergeCell ref="U19:AD19"/>
    <mergeCell ref="AE19:BH19"/>
    <mergeCell ref="BI19:BW19"/>
    <mergeCell ref="BX19:CL19"/>
    <mergeCell ref="CM19:CW19"/>
    <mergeCell ref="CX19:DH19"/>
    <mergeCell ref="DJ19:DN19"/>
    <mergeCell ref="ES20:FG20"/>
    <mergeCell ref="A20:T20"/>
    <mergeCell ref="U20:AD20"/>
    <mergeCell ref="AE20:BH20"/>
    <mergeCell ref="BI20:BW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2018-01-15T12:04:40Z</cp:lastPrinted>
  <dcterms:created xsi:type="dcterms:W3CDTF">2004-04-12T06:30:22Z</dcterms:created>
  <dcterms:modified xsi:type="dcterms:W3CDTF">2018-01-15T12:28:11Z</dcterms:modified>
  <cp:category/>
  <cp:version/>
  <cp:contentType/>
  <cp:contentStatus/>
</cp:coreProperties>
</file>